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always" codeName="ThisWorkbook"/>
  <mc:AlternateContent xmlns:mc="http://schemas.openxmlformats.org/markup-compatibility/2006">
    <mc:Choice Requires="x15">
      <x15ac:absPath xmlns:x15ac="http://schemas.microsoft.com/office/spreadsheetml/2010/11/ac" url="\\snl\Collaborative\MBSE\MBSE_Maturity\"/>
    </mc:Choice>
  </mc:AlternateContent>
  <xr:revisionPtr revIDLastSave="0" documentId="13_ncr:1_{B5133EFF-D742-416F-B0AD-F4674C26DF20}" xr6:coauthVersionLast="47" xr6:coauthVersionMax="47" xr10:uidLastSave="{00000000-0000-0000-0000-000000000000}"/>
  <bookViews>
    <workbookView xWindow="-110" yWindow="-110" windowWidth="19420" windowHeight="10420" tabRatio="859" xr2:uid="{00000000-000D-0000-FFFF-FFFF00000000}"/>
  </bookViews>
  <sheets>
    <sheet name="Overview and Instructions" sheetId="6" r:id="rId1"/>
    <sheet name="Example Assessment" sheetId="7" r:id="rId2"/>
    <sheet name="Joint MBSE Maturity Matrix" sheetId="1" r:id="rId3"/>
    <sheet name="Assessment Charts" sheetId="3" r:id="rId4"/>
    <sheet name="Peer Comments" sheetId="5" r:id="rId5"/>
    <sheet name="Score Summary" sheetId="2" state="hidden" r:id="rId6"/>
  </sheets>
  <externalReferences>
    <externalReference r:id="rId7"/>
  </externalReferences>
  <definedNames>
    <definedName name="assertions" localSheetId="1">'Example Assessment'!#REF!</definedName>
    <definedName name="assertions" localSheetId="2">'Joint MBSE Maturity Matrix'!#REF!</definedName>
    <definedName name="DesignActivities" localSheetId="0">'[1]MBE Lexicon'!$C$28</definedName>
    <definedName name="DesignActivities" localSheetId="4">'[1]MBE Lexicon'!$C$28</definedName>
    <definedName name="DesignActivities">#REF!</definedName>
    <definedName name="EnterpriseEnablingActivities" localSheetId="0">'[1]MBE Lexicon'!$C$35</definedName>
    <definedName name="EnterpriseEnablingActivities" localSheetId="4">'[1]MBE Lexicon'!$C$35</definedName>
    <definedName name="EnterpriseEnablingActivities">#REF!</definedName>
    <definedName name="index" localSheetId="1">'Example Assessment'!#REF!</definedName>
    <definedName name="index" localSheetId="2">'Joint MBSE Maturity Matrix'!#REF!</definedName>
    <definedName name="ManufacturingActivities" localSheetId="0">'[1]MBE Lexicon'!$C$42</definedName>
    <definedName name="ManufacturingActivities" localSheetId="4">'[1]MBE Lexicon'!$C$42</definedName>
    <definedName name="ManufacturingActivities">#REF!</definedName>
    <definedName name="matrix" localSheetId="1">'Example Assessment'!#REF!</definedName>
    <definedName name="matrix">'Joint MBSE Maturity Matrix'!#REF!</definedName>
    <definedName name="PDM_Activities" localSheetId="0">'[1]MBE Lexicon'!$C$69</definedName>
    <definedName name="PDM_Activities" localSheetId="4">'[1]MBE Lexicon'!$C$69</definedName>
    <definedName name="PDM_Activities">#REF!</definedName>
    <definedName name="_xlnm.Print_Titles" localSheetId="1">'Example Assessment'!$6:$8</definedName>
    <definedName name="_xlnm.Print_Titles" localSheetId="2">'Joint MBSE Maturity Matrix'!$4:$6</definedName>
    <definedName name="QualityActivities" localSheetId="0">'[1]MBE Lexicon'!$C$83</definedName>
    <definedName name="QualityActivities" localSheetId="4">'[1]MBE Lexicon'!$C$83</definedName>
    <definedName name="QualityActivities">#REF!</definedName>
    <definedName name="scoring_area_asis" localSheetId="1">'Example Assessment'!$P$7:$R$11</definedName>
    <definedName name="scoring_area_asis">'Joint MBSE Maturity Matrix'!$P$5:$R$48</definedName>
    <definedName name="scoring_area_target" localSheetId="1">'Example Assessment'!$S$7:$S$11</definedName>
    <definedName name="scoring_area_target">'Joint MBSE Maturity Matrix'!$S$5:$S$48</definedName>
    <definedName name="Title_and_version" localSheetId="1">'Example Assessment'!$C$6</definedName>
    <definedName name="Title_and_version" localSheetId="0">'[1]MBE Maturity Index'!$C$4</definedName>
    <definedName name="Title_and_version" localSheetId="4">'[1]MBE Maturity Index'!$C$4</definedName>
    <definedName name="Title_and_version">'Joint MBSE Maturity Matrix'!$C$4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1" i="1" l="1" a="1"/>
  <c r="R81" i="1" s="1"/>
  <c r="P15" i="1" a="1"/>
  <c r="P15" i="1" s="1"/>
  <c r="Q8" i="7"/>
  <c r="S8" i="7"/>
  <c r="Q9" i="7"/>
  <c r="S9" i="7"/>
  <c r="S10" i="7" l="1" a="1"/>
  <c r="S10" i="7" s="1"/>
  <c r="R10" i="7" a="1"/>
  <c r="R10" i="7" s="1"/>
  <c r="R9" i="7" s="1"/>
  <c r="R8" i="7" s="1"/>
  <c r="Q10" i="7" a="1"/>
  <c r="Q10" i="7" s="1"/>
  <c r="P10" i="7" a="1"/>
  <c r="P10" i="7" s="1"/>
  <c r="P9" i="7" s="1"/>
  <c r="P8" i="7" s="1"/>
  <c r="B29" i="2"/>
  <c r="B28" i="2"/>
  <c r="B27" i="2"/>
  <c r="B26" i="2"/>
  <c r="A25" i="2"/>
  <c r="B23" i="2"/>
  <c r="B22" i="2"/>
  <c r="B21" i="2"/>
  <c r="A20" i="2"/>
  <c r="S59" i="1" l="1" a="1"/>
  <c r="S59" i="1" s="1"/>
  <c r="C22" i="2" s="1"/>
  <c r="R59" i="1" a="1"/>
  <c r="R59" i="1" s="1"/>
  <c r="F22" i="2" s="1"/>
  <c r="S24" i="1" a="1"/>
  <c r="S24" i="1" s="1"/>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F18" i="2"/>
  <c r="E18" i="2"/>
  <c r="D18" i="2"/>
  <c r="C18" i="2"/>
  <c r="F16" i="2"/>
  <c r="E16" i="2"/>
  <c r="D16" i="2"/>
  <c r="C16" i="2"/>
  <c r="F17" i="2"/>
  <c r="E17" i="2"/>
  <c r="D17" i="2"/>
  <c r="C17" i="2"/>
  <c r="F15" i="2"/>
  <c r="E15" i="2"/>
  <c r="D15" i="2"/>
  <c r="C15" i="2"/>
  <c r="B18" i="2"/>
  <c r="B17" i="2"/>
  <c r="B16" i="2"/>
  <c r="B15" i="2"/>
  <c r="B12" i="2"/>
  <c r="B11" i="2"/>
  <c r="B10" i="2"/>
  <c r="B9" i="2"/>
  <c r="B8" i="2"/>
  <c r="B5" i="2"/>
  <c r="B4" i="2"/>
  <c r="B3" i="2"/>
  <c r="A7" i="2" s="1"/>
  <c r="C10" i="2" l="1"/>
  <c r="Q24" i="1" a="1"/>
  <c r="Q24" i="1" s="1"/>
  <c r="E10" i="2" s="1"/>
  <c r="R24" i="1" a="1"/>
  <c r="R24" i="1" s="1"/>
  <c r="F10" i="2" s="1"/>
  <c r="P24" i="1" a="1"/>
  <c r="P24" i="1" s="1"/>
  <c r="D10" i="2" s="1"/>
  <c r="R15" i="1" a="1"/>
  <c r="R15" i="1" s="1"/>
  <c r="F9" i="2" s="1"/>
  <c r="Q15" i="1" a="1"/>
  <c r="Q15" i="1" s="1"/>
  <c r="E9" i="2" s="1"/>
  <c r="S15" i="1" a="1"/>
  <c r="S15" i="1" s="1"/>
  <c r="C9" i="2" s="1"/>
  <c r="D9" i="2"/>
  <c r="R8" i="1" a="1"/>
  <c r="R8" i="1" s="1"/>
  <c r="F8" i="2" s="1"/>
  <c r="P8" i="1" a="1"/>
  <c r="P8" i="1" s="1"/>
  <c r="D8" i="2" s="1"/>
  <c r="S33" i="1" a="1"/>
  <c r="S33" i="1" s="1"/>
  <c r="C11" i="2" s="1"/>
  <c r="R33" i="1" a="1"/>
  <c r="R33" i="1" s="1"/>
  <c r="F11" i="2" s="1"/>
  <c r="Q33" i="1" a="1"/>
  <c r="Q33" i="1" s="1"/>
  <c r="E11" i="2" s="1"/>
  <c r="P33" i="1" a="1"/>
  <c r="P33" i="1" s="1"/>
  <c r="D11" i="2" s="1"/>
  <c r="S41" i="1" a="1"/>
  <c r="S41" i="1" s="1"/>
  <c r="C12" i="2" s="1"/>
  <c r="R41" i="1" a="1"/>
  <c r="R41" i="1" s="1"/>
  <c r="F12" i="2" s="1"/>
  <c r="Q41" i="1" a="1"/>
  <c r="Q41" i="1" s="1"/>
  <c r="E12" i="2" s="1"/>
  <c r="P41" i="1" a="1"/>
  <c r="P41" i="1" s="1"/>
  <c r="D12" i="2" s="1"/>
  <c r="P7" i="1" l="1"/>
  <c r="R7" i="1"/>
  <c r="Q64" i="1" a="1"/>
  <c r="Q64" i="1" s="1"/>
  <c r="E23" i="2" s="1"/>
  <c r="Q76" i="1" a="1"/>
  <c r="Q76" i="1" s="1"/>
  <c r="E27" i="2" s="1"/>
  <c r="Q69" i="1" a="1"/>
  <c r="Q69" i="1" s="1"/>
  <c r="R69" i="1" a="1"/>
  <c r="R69" i="1" s="1"/>
  <c r="S69" i="1" a="1"/>
  <c r="S69" i="1" s="1"/>
  <c r="P69" i="1" a="1"/>
  <c r="P69" i="1" s="1"/>
  <c r="P59" i="1" a="1"/>
  <c r="P59" i="1" s="1"/>
  <c r="D22" i="2" s="1"/>
  <c r="D26" i="2" l="1"/>
  <c r="C26" i="2"/>
  <c r="F26" i="2"/>
  <c r="E26" i="2"/>
  <c r="F3" i="2"/>
  <c r="D3" i="2"/>
  <c r="R64" i="1" a="1"/>
  <c r="R64" i="1" s="1"/>
  <c r="F23" i="2" s="1"/>
  <c r="S64" i="1" a="1"/>
  <c r="S64" i="1" s="1"/>
  <c r="C23" i="2" s="1"/>
  <c r="P64" i="1" a="1"/>
  <c r="P64" i="1" s="1"/>
  <c r="D23" i="2" s="1"/>
  <c r="Q59" i="1" a="1"/>
  <c r="Q59" i="1" s="1"/>
  <c r="E22" i="2" s="1"/>
  <c r="R51" i="1" a="1"/>
  <c r="R51" i="1" s="1"/>
  <c r="S51" i="1" a="1"/>
  <c r="S51" i="1" s="1"/>
  <c r="Q51" i="1" a="1"/>
  <c r="Q51" i="1" s="1"/>
  <c r="P51" i="1" a="1"/>
  <c r="P51" i="1" s="1"/>
  <c r="D21" i="2" s="1"/>
  <c r="S85" i="1" a="1"/>
  <c r="S85" i="1" s="1"/>
  <c r="C29" i="2" s="1"/>
  <c r="R85" i="1" a="1"/>
  <c r="R85" i="1" s="1"/>
  <c r="F29" i="2" s="1"/>
  <c r="Q85" i="1" a="1"/>
  <c r="Q85" i="1" s="1"/>
  <c r="E29" i="2" s="1"/>
  <c r="P85" i="1" a="1"/>
  <c r="P85" i="1" s="1"/>
  <c r="D29" i="2" s="1"/>
  <c r="S81" i="1" a="1"/>
  <c r="S81" i="1" s="1"/>
  <c r="C28" i="2" s="1"/>
  <c r="F28" i="2"/>
  <c r="Q81" i="1" a="1"/>
  <c r="Q81" i="1" s="1"/>
  <c r="E28" i="2" s="1"/>
  <c r="P81" i="1" a="1"/>
  <c r="P81" i="1" s="1"/>
  <c r="D28" i="2" s="1"/>
  <c r="S76" i="1" a="1"/>
  <c r="S76" i="1" s="1"/>
  <c r="C27" i="2" s="1"/>
  <c r="R76" i="1" a="1"/>
  <c r="R76" i="1" s="1"/>
  <c r="F27" i="2" s="1"/>
  <c r="P76" i="1" a="1"/>
  <c r="P76" i="1" s="1"/>
  <c r="D27" i="2" s="1"/>
  <c r="Q68" i="1" l="1"/>
  <c r="R68" i="1"/>
  <c r="S68" i="1"/>
  <c r="P68" i="1"/>
  <c r="D5" i="2" s="1"/>
  <c r="F21" i="2"/>
  <c r="R50" i="1"/>
  <c r="E21" i="2"/>
  <c r="Q50" i="1"/>
  <c r="C21" i="2"/>
  <c r="S50" i="1"/>
  <c r="P50" i="1"/>
  <c r="Q8" i="1" a="1"/>
  <c r="Q8" i="1" s="1"/>
  <c r="S8" i="1" a="1"/>
  <c r="S8" i="1" s="1"/>
  <c r="R6" i="1" l="1"/>
  <c r="D4" i="2"/>
  <c r="P6" i="1"/>
  <c r="F4" i="2"/>
  <c r="F5" i="2"/>
  <c r="C4" i="2"/>
  <c r="C5" i="2"/>
  <c r="E4" i="2"/>
  <c r="E5" i="2"/>
  <c r="S7" i="1"/>
  <c r="C8" i="2"/>
  <c r="Q7" i="1"/>
  <c r="E8" i="2"/>
  <c r="E3" i="2" l="1"/>
  <c r="Q6" i="1"/>
  <c r="C3" i="2"/>
  <c r="S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<sst xmlns="http://schemas.openxmlformats.org/spreadsheetml/2006/main" count="1280" uniqueCount="852">
  <si>
    <t>Extended Model-Based Enterprise</t>
  </si>
  <si>
    <t>POC</t>
  </si>
  <si>
    <t>Comment</t>
  </si>
  <si>
    <t>L0</t>
  </si>
  <si>
    <t>L1</t>
  </si>
  <si>
    <t>L2</t>
  </si>
  <si>
    <t>L3</t>
  </si>
  <si>
    <r>
      <rPr>
        <b/>
        <sz val="12"/>
        <color theme="1"/>
        <rFont val="Calibri"/>
        <family val="2"/>
        <scheme val="minor"/>
      </rPr>
      <t>Readiness:</t>
    </r>
    <r>
      <rPr>
        <sz val="12"/>
        <color theme="1"/>
        <rFont val="Calibri"/>
        <family val="2"/>
        <scheme val="minor"/>
      </rPr>
      <t xml:space="preserve"> </t>
    </r>
    <r>
      <rPr>
        <sz val="10"/>
        <color theme="1"/>
        <rFont val="Calibri"/>
        <family val="2"/>
        <scheme val="minor"/>
      </rPr>
      <t xml:space="preserve"> Processes are Ready?</t>
    </r>
  </si>
  <si>
    <t>L4</t>
  </si>
  <si>
    <t>L5</t>
  </si>
  <si>
    <t>L6</t>
  </si>
  <si>
    <r>
      <rPr>
        <b/>
        <sz val="12"/>
        <color theme="1"/>
        <rFont val="Calibri"/>
        <family val="2"/>
        <scheme val="minor"/>
      </rPr>
      <t>Capability:</t>
    </r>
    <r>
      <rPr>
        <sz val="12"/>
        <color theme="1"/>
        <rFont val="Calibri"/>
        <family val="2"/>
        <scheme val="minor"/>
      </rPr>
      <t xml:space="preserve"> </t>
    </r>
    <r>
      <rPr>
        <sz val="10"/>
        <color theme="1"/>
        <rFont val="Calibri"/>
        <family val="2"/>
        <scheme val="minor"/>
      </rPr>
      <t xml:space="preserve"> Tools are Available?</t>
    </r>
  </si>
  <si>
    <t>AS-IS Level</t>
  </si>
  <si>
    <t>TO-BE Level</t>
  </si>
  <si>
    <t>Organization under assessment (OUA):</t>
  </si>
  <si>
    <t>Description of Environment:</t>
  </si>
  <si>
    <t>Assessment Identifier (AID):</t>
  </si>
  <si>
    <t>Assessor:</t>
  </si>
  <si>
    <t>Assessor comments below.</t>
  </si>
  <si>
    <t>Assessment Date:</t>
  </si>
  <si>
    <t>[when implemented]</t>
  </si>
  <si>
    <t>[organizationally unique identifier]</t>
  </si>
  <si>
    <t>Transition: As maturity increases, the organization's . . .</t>
  </si>
  <si>
    <t>[version]</t>
  </si>
  <si>
    <t>Version of Assessment:</t>
  </si>
  <si>
    <t>TO-BE Level: Target</t>
  </si>
  <si>
    <t>Target Date/Event:</t>
  </si>
  <si>
    <r>
      <rPr>
        <b/>
        <u/>
        <sz val="14"/>
        <color theme="1"/>
        <rFont val="Calibri"/>
        <family val="2"/>
        <scheme val="minor"/>
      </rPr>
      <t>Description:</t>
    </r>
    <r>
      <rPr>
        <b/>
        <sz val="14"/>
        <color theme="1"/>
        <rFont val="Calibri"/>
        <family val="2"/>
        <scheme val="minor"/>
      </rPr>
      <t xml:space="preserve"> How the organization . . .</t>
    </r>
  </si>
  <si>
    <r>
      <rPr>
        <b/>
        <u/>
        <sz val="14"/>
        <rFont val="Calibri"/>
        <family val="2"/>
        <scheme val="minor"/>
      </rPr>
      <t>Transition:</t>
    </r>
    <r>
      <rPr>
        <b/>
        <sz val="14"/>
        <rFont val="Calibri"/>
        <family val="2"/>
        <scheme val="minor"/>
      </rPr>
      <t xml:space="preserve"> As maturity increases, the organization's . . .</t>
    </r>
  </si>
  <si>
    <t>T1: MBSE Culture</t>
  </si>
  <si>
    <t>F1: MBSE Institutional Adoption</t>
  </si>
  <si>
    <t>Uniformly adopts MBSE across the organization</t>
  </si>
  <si>
    <t>Support, usage, and benefits of MBSE increase</t>
  </si>
  <si>
    <t xml:space="preserve">Develops and implements an MBSE modeling methodology </t>
  </si>
  <si>
    <t xml:space="preserve">Develops and implements multi-level MBSE training </t>
  </si>
  <si>
    <t>F2: MBSE Model Methodology</t>
  </si>
  <si>
    <t>F5: MBSE Training</t>
  </si>
  <si>
    <t>F6: MBSE Roles and Responsibilities</t>
  </si>
  <si>
    <t>States the source of system definition based on customer specifications</t>
  </si>
  <si>
    <t>Derives and traces product requirements</t>
  </si>
  <si>
    <t>Requirements are connected to other descriptive model architectures</t>
  </si>
  <si>
    <t>No MBSE use</t>
  </si>
  <si>
    <t>Pilot projects funded to demonstrate the MBSE methodology and benefits</t>
  </si>
  <si>
    <t>Consistent MBSE approach, tool, and policies across the enterprise</t>
  </si>
  <si>
    <t>System and subsystem MBSE models are linked allowing for full system integration</t>
  </si>
  <si>
    <t>Model used in design reviews, onboarding, etc. as the primary content</t>
  </si>
  <si>
    <t>Best practices are developed and documented</t>
  </si>
  <si>
    <t>Shares information between differing MBSE tools</t>
  </si>
  <si>
    <t>Ability to leverage a federated set of cross-linked models increases</t>
  </si>
  <si>
    <t>Shares information from the descriptive MBSE model to enable component design and production</t>
  </si>
  <si>
    <t>MBSE best practices and approach established and used to meet program specific needs. Consistent MBSE tool coverage and usage</t>
  </si>
  <si>
    <t xml:space="preserve">MBSE adopted by systems engineering departments and incorporated into projects </t>
  </si>
  <si>
    <t xml:space="preserve">Derives and traces product V&amp;V requirements, tests, and evidence back to source requirements </t>
  </si>
  <si>
    <t>F1: Requirement Architecture Development</t>
  </si>
  <si>
    <t>F2: Requirement Architecture Traceability</t>
  </si>
  <si>
    <t>F3: Functional Architecture Development</t>
  </si>
  <si>
    <t>F4: Functional Architecture Traceability</t>
  </si>
  <si>
    <t>F5: Physical Architecture Development</t>
  </si>
  <si>
    <t>F6: Physical Architecture Traceability</t>
  </si>
  <si>
    <t>F7: Verification and Validation (V&amp;V) Development</t>
  </si>
  <si>
    <t>F8: Verification and Validation (V&amp;V) Traceability</t>
  </si>
  <si>
    <r>
      <t>Ability to implement MBSE methodolog</t>
    </r>
    <r>
      <rPr>
        <sz val="11"/>
        <rFont val="Calibri"/>
        <family val="2"/>
        <scheme val="minor"/>
      </rPr>
      <t xml:space="preserve">ies using any MBSE tool </t>
    </r>
  </si>
  <si>
    <t>Uses models to define all aspects of system requirements, behavior, hardware, and V&amp;V</t>
  </si>
  <si>
    <t>utilization of a system model to drive digital engineering</t>
  </si>
  <si>
    <t>Descriptive model used to develop derived requirements</t>
  </si>
  <si>
    <t>Requirement experts review and approve descriptive model requirement architecture</t>
  </si>
  <si>
    <t>Documents are used to qualify requirement traceability</t>
  </si>
  <si>
    <t>Descriptive model used to derive, refine and trace source to derived requirements</t>
  </si>
  <si>
    <t>Requirement experts review and approve requirement architecture traceability</t>
  </si>
  <si>
    <t>Descriptive model used to create functional views via entities and relationships</t>
  </si>
  <si>
    <t>System and component experts review and approve descriptive model functional architecture</t>
  </si>
  <si>
    <t>Descriptive model information is used as the source for system functional artifacts</t>
  </si>
  <si>
    <t>Functional architecture can be accessed from enterprise partners</t>
  </si>
  <si>
    <t>Documents are used to qualify functional traceability</t>
  </si>
  <si>
    <t>Descriptive model used to visualize system and component functions and functional flow</t>
  </si>
  <si>
    <t>System and component experts review and approve functional traceability</t>
  </si>
  <si>
    <t>Descriptive model analyzed to ensure relationships exist to parent/child functions</t>
  </si>
  <si>
    <t>Every function in the descriptive model has a relationship to at least one requirement</t>
  </si>
  <si>
    <t>Descriptive model used to create physical views via entities and relationships</t>
  </si>
  <si>
    <t>Physical architecture in the descriptive model can be accessed from enterprise partners</t>
  </si>
  <si>
    <t>Documents are used to qualify physical traceability</t>
  </si>
  <si>
    <t>Descriptive model used to visualize system and component hardware and their interfaces with each other</t>
  </si>
  <si>
    <t>System and component experts review and approve physical traceability</t>
  </si>
  <si>
    <t>Descriptive model analyzed to ensure relationships exist to parent/child physical entities</t>
  </si>
  <si>
    <t>Every physical entity in the descriptive model has a relationship to at least one requirement</t>
  </si>
  <si>
    <t>Descriptive model physical architecture can be accessed from enterprise partners</t>
  </si>
  <si>
    <t>Requirements are used to develop V&amp;V  architecture that is communicated via document artifacts</t>
  </si>
  <si>
    <t>Descriptive model used to develop V&amp;V architecture</t>
  </si>
  <si>
    <t>Requirement and/or verification experts review and approve descriptive model V&amp;V architecture</t>
  </si>
  <si>
    <t>Defined processes and standards used to populate V&amp;V views</t>
  </si>
  <si>
    <t>The V&amp;V architecture is related to other architectures in the descriptive model</t>
  </si>
  <si>
    <t>V&amp;V architecture can be accessed from enterprise partners</t>
  </si>
  <si>
    <t>Documents are used to qualify V&amp;V architecture traceability</t>
  </si>
  <si>
    <t>Descriptive model used to visualize V&amp;V traceability between requirements, tests, and evidence</t>
  </si>
  <si>
    <t>V&amp;V experts review and approve V&amp;V architecture traceability</t>
  </si>
  <si>
    <t>Descriptive model V&amp;V architecture can be accessed from enterprise partners</t>
  </si>
  <si>
    <t>MBSE tools may be different, but methodology consistency allows for import/export sharing of static content</t>
  </si>
  <si>
    <t>MBSE tools used to support requirements architecture, but not connected to requirement management tool</t>
  </si>
  <si>
    <t>Manually recreate requirement architecture between MBSE and requirement management tools</t>
  </si>
  <si>
    <t>Semi-automatic process used to import/export static requirement content between MBSE and requirement management tools</t>
  </si>
  <si>
    <t>MBSE and analytical tools used but not connected (e.g. siloed efforts)</t>
  </si>
  <si>
    <t>Manually recreate necessary model content between MBSE and analytical tools</t>
  </si>
  <si>
    <t>Semi-automatic process used to import/export static model content between MBSE and analytical tools</t>
  </si>
  <si>
    <t>MBSE and product structure tools used but not connected (e.g. siloed efforts)</t>
  </si>
  <si>
    <t>Manually recreate physical architecture between MBSE and product structure tools</t>
  </si>
  <si>
    <t>Semi-automatic process used to import/export static model content between MBSE and Product Structure tools</t>
  </si>
  <si>
    <t>Manages and maintains systems engineering data and artifacts</t>
  </si>
  <si>
    <t xml:space="preserve">No descriptive model, documents stored in approved repository </t>
  </si>
  <si>
    <t xml:space="preserve">CM processes and procedures are program specific </t>
  </si>
  <si>
    <t>CM processes and procedures are established at the organization level</t>
  </si>
  <si>
    <t xml:space="preserve">Organization CM processes are adhered to by all descriptive models </t>
  </si>
  <si>
    <t xml:space="preserve">CM processes are applied consistency to descriptive models across the enterprise </t>
  </si>
  <si>
    <t>Manages descriptive model permission and authority</t>
  </si>
  <si>
    <t>MBSE user base grows, becomes more proficient in the tool/ methodologies, and role specific training options</t>
  </si>
  <si>
    <t>No model access needed or used</t>
  </si>
  <si>
    <t>Model access is based on desktop access</t>
  </si>
  <si>
    <t>Access to models are based on IT login</t>
  </si>
  <si>
    <t>Access to models are based on role-based permissions</t>
  </si>
  <si>
    <t>Model access permissions are shared within a project/program</t>
  </si>
  <si>
    <t>Model access permissions are shared within an enterprise</t>
  </si>
  <si>
    <t>Model access permissions are shared with external partners</t>
  </si>
  <si>
    <t>Local licenses are available but not connected to organization server</t>
  </si>
  <si>
    <t>Organization participates in tool vendor improvement forums, setting technological innovation through research, and involvement with standards setting bodies</t>
  </si>
  <si>
    <t>Organization has a defined role for technology innovation to research and propose new technology adoption. Goals are set, budgets allocated, and roadmaps are created and conducted to adopt new technologies</t>
  </si>
  <si>
    <t>Organization has a defined role for technology innovation to research and propose new technology adoption</t>
  </si>
  <si>
    <t>Organization commissions work to review its technology with the purpose to set direction and adopt new technologies</t>
  </si>
  <si>
    <t>Organization only upgrades tools, environment, and methods as driven by vendors and as standards are created or updated</t>
  </si>
  <si>
    <t>Individual users manage current version and available updates</t>
  </si>
  <si>
    <t>MBSE best practices, processes, and standards allow for enterprise wide SE model interconnectivity</t>
  </si>
  <si>
    <t>Manages and stores data necessary for system lifecycle sustainment</t>
  </si>
  <si>
    <t>Develops and uses  descriptive models of the system of interest to provide source, rationale, and traceability throughout the lifecycle</t>
  </si>
  <si>
    <t>Tool familiarity training completed. MBSE modeler and model consumer are able to read and understand model artifacts</t>
  </si>
  <si>
    <t>MBSE skillset is defined and recognized at organization and enterprise levels</t>
  </si>
  <si>
    <t>Verifies and validates the system model meets requirements and that the system fulfills its intended purpose</t>
  </si>
  <si>
    <t>V&amp;V architecture entities are connected to other descriptive model architectures</t>
  </si>
  <si>
    <t>MBSE data and artifacts are managed ad hoc</t>
  </si>
  <si>
    <t xml:space="preserve">CM processes are standardized via descriptive model repository </t>
  </si>
  <si>
    <t>Changes/Updates are propagated to all linked tools and users are notified to validate applicable relationships</t>
  </si>
  <si>
    <t>MBSE and requirement management tools  are integrated across enterprise barriers</t>
  </si>
  <si>
    <t>MBSE and analytical tools are integrated across enterprise barriers</t>
  </si>
  <si>
    <t>MBSE and product structure tools are integrated across enterprise barriers</t>
  </si>
  <si>
    <t>Licenses are managed at corporate level</t>
  </si>
  <si>
    <t>Licenses are available and allocated based on roles and responsibilities</t>
  </si>
  <si>
    <t>Extended partnerships can access remote licenses</t>
  </si>
  <si>
    <t>Meta group permissions used to control access of documents in draft form</t>
  </si>
  <si>
    <t>Source requirements are used to develop derived requirements that are communicated via document artifacts</t>
  </si>
  <si>
    <t>Defined processes and standards used to populate requirement views and exports</t>
  </si>
  <si>
    <t>Descriptive model content is used as the source for system requirement artifacts</t>
  </si>
  <si>
    <t>Requirement architecture can be accessed from enterprise partners</t>
  </si>
  <si>
    <t>System and component functional diagrams manually created to produce document artifacts</t>
  </si>
  <si>
    <t>Defined processes and standards used to populate functional views and exports</t>
  </si>
  <si>
    <t>System and component physical hardware diagrams manually created to produce document artifacts</t>
  </si>
  <si>
    <t>AS-IS Level: Capability
(Tool)</t>
  </si>
  <si>
    <t>AS-IS Level: Readiness
(Process)</t>
  </si>
  <si>
    <t>F3: MBSE Technical Innovation Process</t>
  </si>
  <si>
    <t>Transition to secure  protection of intellectual property in a model based environment</t>
  </si>
  <si>
    <t>Manages tool licenses</t>
  </si>
  <si>
    <t>Secures IT infrastructure and protects intellectual property</t>
  </si>
  <si>
    <t>ASOT is maintained in released documents</t>
  </si>
  <si>
    <t>Formalized Model-Based Systems</t>
  </si>
  <si>
    <t>Integrated Model-Based Systems</t>
  </si>
  <si>
    <t>Model-Centric Systems</t>
  </si>
  <si>
    <r>
      <t xml:space="preserve">Consistent MBSE approach across projects using the same ontology </t>
    </r>
    <r>
      <rPr>
        <sz val="11"/>
        <rFont val="Calibri"/>
        <family val="2"/>
        <scheme val="minor"/>
      </rPr>
      <t>driven by policy, practices and methods</t>
    </r>
  </si>
  <si>
    <t>Program engineers directly use model as their primary tool to generate artifacts</t>
  </si>
  <si>
    <t xml:space="preserve">Communication with other engineering tools established to inform design across disciplines </t>
  </si>
  <si>
    <t>F3: MBSE Influence</t>
  </si>
  <si>
    <t>Data and Information included in the ASOT are discoverable from descriptive models</t>
  </si>
  <si>
    <t>F4: MBSE Authoritative Source of Truth (ASOT) Contribution</t>
  </si>
  <si>
    <t xml:space="preserve">No MBSE training </t>
  </si>
  <si>
    <t>Modeler and model consumer share a common approach to MBSE modeling (e.g. language and methodology)</t>
  </si>
  <si>
    <t>Descriptive model analyzed to ensure each requirement is traced to source requirements</t>
  </si>
  <si>
    <t>Every entity in the descriptive model has a relationship to at least one requirement</t>
  </si>
  <si>
    <t>Requirement traceability can be accessed from enterprise partners</t>
  </si>
  <si>
    <t>Defined processes and standards used to ensure proper functional traceability</t>
  </si>
  <si>
    <t>Defined processes and standards used to ensure proper requirement traceability</t>
  </si>
  <si>
    <t>Defined processes and standards used to ensure proper physical traceability</t>
  </si>
  <si>
    <t>Defined processes and standards used to ensure proper V&amp;V traceability</t>
  </si>
  <si>
    <t>Document-Centric Systems</t>
  </si>
  <si>
    <t>Document-Centric Systems (L0)</t>
  </si>
  <si>
    <t>Model-Centric Systems (L1)</t>
  </si>
  <si>
    <t>Formalized Model-Based Systems (L3)</t>
  </si>
  <si>
    <t>Integrated Model-Based Systems (L5)</t>
  </si>
  <si>
    <t>Extended Model-Based Enterprise (L6)</t>
  </si>
  <si>
    <t>Documents used for all SE activities</t>
  </si>
  <si>
    <t>Descriptive model used to aid some SE activities</t>
  </si>
  <si>
    <t xml:space="preserve"> Defined processes support descriptive model usage for SE activities</t>
  </si>
  <si>
    <t>Descriptive model utilizes relationships between architectures and other models</t>
  </si>
  <si>
    <t>Descriptive model institutionalized and accessible across the enterprise</t>
  </si>
  <si>
    <t xml:space="preserve">
Maturity Level Name
                                              </t>
  </si>
  <si>
    <t>AS-IS Level: Adoption
(ND Use)</t>
  </si>
  <si>
    <t>Select areas of descriptive model content are reviewed and authorized</t>
  </si>
  <si>
    <t xml:space="preserve">Descriptive model permissions, confidence in modelers, and peer review </t>
  </si>
  <si>
    <t>Source and derived requirements are traced through the appropriate level of decomposition</t>
  </si>
  <si>
    <t>System behavior is traced through the appropriate level of decomposition</t>
  </si>
  <si>
    <t>Defined processes and standards used to enable physical hierarchy and interface views</t>
  </si>
  <si>
    <t>System and component experts review and approve descriptive model entities and relationships</t>
  </si>
  <si>
    <t>Descriptive model contains peer reviewed physical architecture technical content 
(e.g. parameters)</t>
  </si>
  <si>
    <t>Descriptive model physical entities are related to other architectures and/or external engineering tools</t>
  </si>
  <si>
    <t>Derives and traces functional relationships, dependencies, and behavior</t>
  </si>
  <si>
    <t>Functions are connected to other descriptive model architectures</t>
  </si>
  <si>
    <t>Derives and traces physical relationships, interfaces, and data sharing</t>
  </si>
  <si>
    <t>Physical entities are connected to other descriptive model architectures</t>
  </si>
  <si>
    <t>Descriptive model information is used as the source for overall system V&amp;V strategy</t>
  </si>
  <si>
    <t>V&amp;V architecture traceability is the source for overall system V&amp;V evidence and confidence</t>
  </si>
  <si>
    <t>V&amp;V data from external tools linked to descriptive model to provide full system traceability</t>
  </si>
  <si>
    <t>F1: Model Reuse</t>
  </si>
  <si>
    <t>No system or component model reuse implemented</t>
  </si>
  <si>
    <t xml:space="preserve">F2: Schema </t>
  </si>
  <si>
    <t xml:space="preserve">Schema changes are formalized  and captured </t>
  </si>
  <si>
    <t xml:space="preserve">Schemas are common across connected descriptive models </t>
  </si>
  <si>
    <t>Schemas are available across the extended enterprise</t>
  </si>
  <si>
    <t>Validated Model-Based Systems</t>
  </si>
  <si>
    <t>Consistent training approach to utilize MBSE, demonstrating organizational approach to descriptive modeling</t>
  </si>
  <si>
    <r>
      <t xml:space="preserve">Consistent enterprise wide </t>
    </r>
    <r>
      <rPr>
        <sz val="11"/>
        <rFont val="Calibri"/>
        <family val="2"/>
      </rPr>
      <t>architecture</t>
    </r>
    <r>
      <rPr>
        <sz val="11"/>
        <color rgb="FF000000"/>
        <rFont val="Calibri"/>
        <family val="2"/>
      </rPr>
      <t xml:space="preserve"> training program</t>
    </r>
  </si>
  <si>
    <t>Descriptive model is developed for limited use and scope with an independent approach</t>
  </si>
  <si>
    <t>Best practices for connecting descriptive models to external engineering tools are developed</t>
  </si>
  <si>
    <t>Enterprise wide use of documented descriptive model methodology</t>
  </si>
  <si>
    <t>MBSE model connected across enterprise to establish a system of systems descriptive model</t>
  </si>
  <si>
    <t>Uses the descriptive model and its artifacts to influence activities and decisions</t>
  </si>
  <si>
    <t>Use of the descriptive model is further institutionalized into program level deliverables/knowledge</t>
  </si>
  <si>
    <t>The descriptive model drives exports that contribute to ASOT</t>
  </si>
  <si>
    <t>Portions of the descriptive model are identified as the ASOT for design details</t>
  </si>
  <si>
    <t>The descriptive model provides the ASOT for architectural information with pointers to other ASOT sources</t>
  </si>
  <si>
    <t>The descriptive model provides ASOT for architectural information with links to and from model elements with other ASOT sources</t>
  </si>
  <si>
    <t>The descriptive model contributes to the ASOT framework that provides details to other ASOT sources</t>
  </si>
  <si>
    <t>Descriptive modeling roles and responsibilities are not identified</t>
  </si>
  <si>
    <t>Program specific descriptive modeling roles and responsibilities are identified</t>
  </si>
  <si>
    <t>Descriptive modeling roles and responsibilities are identified by MBSE specific Knowledge, Skills, and Abilities (KSAs)</t>
  </si>
  <si>
    <t xml:space="preserve">Processes in place to manage and authenticate descriptive model permissions </t>
  </si>
  <si>
    <t>Descriptive modeling roles and responsibilities are shared across the enterprise</t>
  </si>
  <si>
    <t>Descriptive model is used to develop and refine requirement architecture</t>
  </si>
  <si>
    <t xml:space="preserve">Descriptive model is used to develop and relate system and component V&amp;V activities and evidence </t>
  </si>
  <si>
    <t>No descriptive models used</t>
  </si>
  <si>
    <t>Descriptive models are fully  integrated across enterprise barriers, even if differing tools are used</t>
  </si>
  <si>
    <r>
      <t>Shares information from the descriptive</t>
    </r>
    <r>
      <rPr>
        <sz val="11"/>
        <color theme="1"/>
        <rFont val="Calibri"/>
        <family val="2"/>
        <scheme val="minor"/>
      </rPr>
      <t xml:space="preserve"> model to other requirements management centric tools</t>
    </r>
  </si>
  <si>
    <t>Descriptive models of entities are archived after being quality reviewed and available for reuse</t>
  </si>
  <si>
    <t>Descriptive model archives are formally managed by staff who maintain and control access</t>
  </si>
  <si>
    <t xml:space="preserve"> Descriptive model archives contains connected models  </t>
  </si>
  <si>
    <t>Descriptive model archives are available across the extended enterprise</t>
  </si>
  <si>
    <t>Consistent descriptive modeling structure and meaning spans organizational areas of interest</t>
  </si>
  <si>
    <r>
      <t>Descriptive modeling tools used but non-connected (e.g. siloed efforts).</t>
    </r>
    <r>
      <rPr>
        <strike/>
        <sz val="11"/>
        <rFont val="Calibri"/>
        <family val="2"/>
        <scheme val="minor"/>
      </rPr>
      <t xml:space="preserve"> </t>
    </r>
  </si>
  <si>
    <t>Manually recreate necessary descriptive model content in each MBSE modeling tool</t>
  </si>
  <si>
    <t>Process for sharing information between descriptive model tools utilizes a trusted process (e.g. API related)</t>
  </si>
  <si>
    <t>Ability to leverage a federated set of cross-linked descriptive models increases</t>
  </si>
  <si>
    <t>Automatic process for sharing information between descriptive modeling tools utilizes a trusted process (e.g. API related)</t>
  </si>
  <si>
    <r>
      <t xml:space="preserve">Shares information from the descriptive model to </t>
    </r>
    <r>
      <rPr>
        <sz val="11"/>
        <color theme="1"/>
        <rFont val="Calibri"/>
        <family val="2"/>
        <scheme val="minor"/>
      </rPr>
      <t>analytical engineering tools</t>
    </r>
  </si>
  <si>
    <t>Automatic process for sharing information between descriptive modeling tools utilizes a trusted process</t>
  </si>
  <si>
    <t>Accesses descriptive models based on modeling roles</t>
  </si>
  <si>
    <t>Ability to access and use descriptive models according to roles and responsibilities</t>
  </si>
  <si>
    <t>F1: Descriptive Modeling Tool Access</t>
  </si>
  <si>
    <t>F2: Descriptive Model Based Tool Licensing &amp; Access</t>
  </si>
  <si>
    <t>Descriptive model based tool licensing and access is clearly defined and managed</t>
  </si>
  <si>
    <t>No descriptive model access needed or used</t>
  </si>
  <si>
    <t>Limited floating licenses available via organizational server with low IT support</t>
  </si>
  <si>
    <t>Adopts new and relevant descriptive modeling technology</t>
  </si>
  <si>
    <t xml:space="preserve">Descriptive Model based technical advancements are supported and managed with other IT infrastructure </t>
  </si>
  <si>
    <t>Permissions used by model admins to control descriptive model access as needed</t>
  </si>
  <si>
    <t>Organization wide training program for MBSE and other connected engineering toolsets</t>
  </si>
  <si>
    <t xml:space="preserve"> 
Categories (e.g., C1)       Level #
└─Topics (e.g., T3) 
      └─Facets (e.g., F2)</t>
  </si>
  <si>
    <t>Verified Model-Centric Systems (L2)</t>
  </si>
  <si>
    <t>Validated Model-Based Systems (L4)</t>
  </si>
  <si>
    <t>Description: 
How the organization . . .</t>
  </si>
  <si>
    <t>Stand-alone documents (i.e. PDFs, Word) are used from PRIME</t>
  </si>
  <si>
    <t>Pilot projects funded to demonstrate the DRM methodology and benefits</t>
  </si>
  <si>
    <t>DRM adopted by all levels of program organization (i.e. Systems/ Components/ Quality/ Test Equipment/  Purchased Product/ etc.)</t>
  </si>
  <si>
    <t>Consistent DRM approach, tool, and policies across the enterprise</t>
  </si>
  <si>
    <t>Best practices for connecting digital requirements to external engineering tools are developed</t>
  </si>
  <si>
    <t>DRM used to influence impact assessment decisions at change control boards, breadth expands from a pilot</t>
  </si>
  <si>
    <t>Digital requirement outputs used in design reviews, change control boards, onboarding, etc. as the primary content</t>
  </si>
  <si>
    <t xml:space="preserve">Communication with other engineering tools established to inform technical/production-readiness  across disciplines </t>
  </si>
  <si>
    <t>Data and information from released documents have been identified to contribute to the authoritative source of truth</t>
  </si>
  <si>
    <t>The digital requirements provide ASOT for requirements flow down and verification information with links to and from model and specification elements with other ASOT sources</t>
  </si>
  <si>
    <t>The digital requirements contribute to the ASOT framework that provides details to other ASOT sources</t>
  </si>
  <si>
    <t xml:space="preserve">No DRM training or development activities </t>
  </si>
  <si>
    <t>Consistent enterprise wide architecture training program</t>
  </si>
  <si>
    <t>DRM roles and responsibilities are not identified</t>
  </si>
  <si>
    <t>T2: DRM Methodology</t>
  </si>
  <si>
    <t>Verification methods can be access from enterprise partners</t>
  </si>
  <si>
    <t>Reports are available across the extended enterprise</t>
  </si>
  <si>
    <t>Consistent DRM structure and meaning spans organizational areas of interest</t>
  </si>
  <si>
    <t>Manually recreate necessary digital requirement content in each DRM tool (i.e. system and product definition, production routings)</t>
  </si>
  <si>
    <t>Process for sharing information between digital requirements sources utilizes a trusted process (e.g. API related)</t>
  </si>
  <si>
    <t>Digital Requirements are fully  integrated across enterprise barriers, even if differing tools are used</t>
  </si>
  <si>
    <t>T4: DRM Information Technology Infrastructure</t>
  </si>
  <si>
    <t>Ability to access and use digital requirements according to roles and responsibilities</t>
  </si>
  <si>
    <t>No digital requirement access needed or used</t>
  </si>
  <si>
    <t>DRM access is based on desktop access</t>
  </si>
  <si>
    <t>Access to DRM is based on IT login</t>
  </si>
  <si>
    <t>Access to DRM is based on role-based permissions</t>
  </si>
  <si>
    <t>Digital requirement access permissions are shared within a site's projects/program</t>
  </si>
  <si>
    <t>Digital requirements based tool licensing and access is clearly defined and managed</t>
  </si>
  <si>
    <t>Adopts new and relevant DRM technology</t>
  </si>
  <si>
    <t xml:space="preserve">DRM based technical advancements are supported and managed with other IT infrastructure </t>
  </si>
  <si>
    <t>Permissions used by DRM admins to control descriptive model access as needed</t>
  </si>
  <si>
    <t>Meta group permissions used by DRM admins to control digital requirement access</t>
  </si>
  <si>
    <t>Program managed meta groups used to control digital requirement access</t>
  </si>
  <si>
    <t>Organizationally  managed meta groups via request controlling DRM access based on user need to know</t>
  </si>
  <si>
    <t>Automatically managed meta groups controlling DRM access based on user need to know</t>
  </si>
  <si>
    <t>Automatically managed external meta groups controlling DRM access based on user need to know</t>
  </si>
  <si>
    <t>Enterprise wide use of documented methodology</t>
  </si>
  <si>
    <t>Uniformly adopts DRM across the organization</t>
  </si>
  <si>
    <t>Uses the DRM tool and its artifacts to influence activities and decisions</t>
  </si>
  <si>
    <t>Use of the DRM tool is further institutionalized into program level deliverables/knowledge</t>
  </si>
  <si>
    <t>No DRM use</t>
  </si>
  <si>
    <t>DRM is developed for limited use and scope with an independent site approach</t>
  </si>
  <si>
    <t>No requirements included in DRM tool</t>
  </si>
  <si>
    <t>Subset of artifacts derived from DRM pilot completion</t>
  </si>
  <si>
    <t>Tool familiarity training completed. DRM consumers are able to read and understand requirement artifacts</t>
  </si>
  <si>
    <t>Site specific DRM roles and responsibilities are identified</t>
  </si>
  <si>
    <t>DRM roles and responsibilities are identified by released documentation</t>
  </si>
  <si>
    <t xml:space="preserve">DRM roles and responsibilities are managed via permissions within the tool </t>
  </si>
  <si>
    <t>DRM roles and responsibilities are shared across the enterprise</t>
  </si>
  <si>
    <t>DRM user base grows, becomes more proficient in the tool/ methodologies, and role specific training options</t>
  </si>
  <si>
    <t>DRM skillset is defined and recognized at organization and enterprise levels</t>
  </si>
  <si>
    <t xml:space="preserve">Develops and implements multi-level DRM training </t>
  </si>
  <si>
    <t>Manages DRM permission and authority</t>
  </si>
  <si>
    <t>Support, usage, and benefits of DRM increase</t>
  </si>
  <si>
    <t xml:space="preserve">Develops and implements an DRM methodology </t>
  </si>
  <si>
    <t>DRM best practices, processes, and standards allow for enterprise wide requirements interconnectivity</t>
  </si>
  <si>
    <t>DRM verification method readiness information is used as a source for production-readiness assertion</t>
  </si>
  <si>
    <t>Accesses digital requirements based on DRM roles</t>
  </si>
  <si>
    <t xml:space="preserve">Shared attributes agreed to in common RMP allowing for enterprise  integration &amp; sharing of data in artifacts and attributes format through product and test definition </t>
  </si>
  <si>
    <t xml:space="preserve">PRTs directly use DRM as their primary tool to generate data in artifacts and attributes format  (i.e. ML, PS, AC, TK, RQ-P) </t>
  </si>
  <si>
    <t>Best practices are formalized into a process document.</t>
  </si>
  <si>
    <t>Standards to process document enforced to promote consistency</t>
  </si>
  <si>
    <t>Develops and uses DRM to provide source, rationale, and traceability throughout the lifecycle</t>
  </si>
  <si>
    <t>Data and Information included in the ASOT are discoverable in DRM</t>
  </si>
  <si>
    <t>Portions of the DRM are identified as the ASOT for product or test definition details</t>
  </si>
  <si>
    <t>DRM provides exports that contribute to the ASOT (i.e. req. map export for RQ-P in Enovia)</t>
  </si>
  <si>
    <t>The DRM provides the ASOT for requirements flow down (i.e. RQ-P) and verification (i.e. RQ-V, TK) information with pointers to other ASOT sources</t>
  </si>
  <si>
    <t>Organization wide training program for shared data thread between  DRM and other connected engineering toolsets</t>
  </si>
  <si>
    <t>DRM roles and responsibilities are part of PRT culture.</t>
  </si>
  <si>
    <t>Traces product definition's upper-level digital requirement down to the lower-level digital requirement (i.e. verification method) including any callouts to other product definition documents</t>
  </si>
  <si>
    <t>DRM used for impact analysis in change control requests on product definition</t>
  </si>
  <si>
    <t>Stand-alone documents are combined to create static requirement traceability (i.e. Excel)</t>
  </si>
  <si>
    <t>Coverage Analysis occurs with DA included to review requirement traceability for each six-digit part number prior to RM export.</t>
  </si>
  <si>
    <t>DRM used to create dynamic requirement traceability between  product and manufacturing definition</t>
  </si>
  <si>
    <t>All product and manufacturing definition digitally  linked to associated requirements for use in impact assessment to show downstream PA effects to source requirement changes</t>
  </si>
  <si>
    <t>DRM used to develop and refine production routings and test cases</t>
  </si>
  <si>
    <t>States the verification method based on product definition requirements and/or derived site requirements</t>
  </si>
  <si>
    <t>Defined processes and standards used assess and manage readiness data in DRM</t>
  </si>
  <si>
    <t>Verification Method data is written within or directly connected to DRM system (not siloed)</t>
  </si>
  <si>
    <t>Expert assigns production verification method readiness 
(i.e. process characterization, Cpk, test case development)</t>
  </si>
  <si>
    <t>Coverage Analysis process documented, defined link constraints in place, and reporting standards used to identify dangling and orphan requirements needing closure.</t>
  </si>
  <si>
    <t>Ensure compliance to all product definition requirements for each six-digit part number</t>
  </si>
  <si>
    <t>No further detail outside verification method documents (i.e. production 
routing, TK)</t>
  </si>
  <si>
    <t>Production compliance analysis can be accessed by enterprise partners</t>
  </si>
  <si>
    <t>DRM attribute data used to assess compliance analysis (i.e. Acceptable Validation Data)</t>
  </si>
  <si>
    <t>DRM compliance analysis used to further inform producibility and production-readiness assessments</t>
  </si>
  <si>
    <t>DRM data integrated with production variations artifact and attribute data  (i.e. NCRs) to provide connected digital thread for compliance analysis</t>
  </si>
  <si>
    <t>DRM used to inform production-readiness, provide impacts of product definition changes throughout the lifecycle, and serve as a consistent health metric  for understanding status and complexity for the given requirement set.</t>
  </si>
  <si>
    <t>Stand-alone flow down documents provide no overall status</t>
  </si>
  <si>
    <t>Production variation artifact and attribute data (i.e. NCRs) imported into DRM and linked to production operation where variation occurred. Data used to assess production-readiness</t>
  </si>
  <si>
    <t>DRM provides consistent reporting for PRT-level reporting to assess requirement health status</t>
  </si>
  <si>
    <t>DRM provides consistent reporting for six-digit part number level reporting to assess requirement health status</t>
  </si>
  <si>
    <t>DRM reporting automated to increase frequency of release and reduce manual efforts</t>
  </si>
  <si>
    <t>Ability to reduce manual translation, improve agility, and  perform DRM earlier in the lifecycle with less resources</t>
  </si>
  <si>
    <t>DA artifact and attribute data types verified with PA for successful import into DRM</t>
  </si>
  <si>
    <t>Stand-alone documents (i.e. PDF) are used from PRIME</t>
  </si>
  <si>
    <t>DA provides artifact and attribute data for requirements that are decomposed and with labeled artifact types (i.e. requirement vs. info)</t>
  </si>
  <si>
    <t>Decomposed artifact and attribute ML data accessible within DRM tool and can be accessed by enterprise partners</t>
  </si>
  <si>
    <t>Decomposed artifact and attribute IPL data accessible within DRM tool and can be accessed by enterprise partners</t>
  </si>
  <si>
    <t>Decomposed artifact and attribute AES data accessible within DRM tool and can be accessed by enterprise partners</t>
  </si>
  <si>
    <t>Decomposed artifact and attribute specification data accessible within DRM tool and can be accessed by enterprise partners</t>
  </si>
  <si>
    <t>Decomposed artifact and attribute graphical drawing data accessible within DRM tool and can be accessed by enterprise partners</t>
  </si>
  <si>
    <t>Manages the structure and 
meaning of the DRM requirement entities</t>
  </si>
  <si>
    <t>Schemas are available across the extended enterprise using same bare minimum data attributes</t>
  </si>
  <si>
    <t>Ability to connect the digital thread to store and share data efficiently without silos</t>
  </si>
  <si>
    <t>Connected digital thread between production ASOTs to automate updates and new additions</t>
  </si>
  <si>
    <t>CM processes established between ASOT for consistent methodology, import/export sharing of static content</t>
  </si>
  <si>
    <t>DRM used to help assess production-readiness progress and assess non-conformance report (NCR) reduction activities</t>
  </si>
  <si>
    <t>Provides outputs from the DRM tool</t>
  </si>
  <si>
    <t>Defined CM processes and standards for sharing dissected artifact and attribute data for all ML documents.  Programs to include PA  minimum set of attributes in RMP</t>
  </si>
  <si>
    <t>Defined CM processes and standards for sharing dissected artifact and attribute data for all IPL documents.  Programs to include PA  minimum set of attributes in RMP</t>
  </si>
  <si>
    <t>Defined CM processes and standards for sharing dissected artifact and attribute data for all AES documents.  Programs to include PA  minimum set of attributes in RMP</t>
  </si>
  <si>
    <t>Defined CM processes and standards for sharing dissected artifact and attribute data for all specification documents.  Programs to include PA  minimum set of attributes in RMP</t>
  </si>
  <si>
    <t>Defined CM processes and standards for sharing dissected artifact and attribute data for all graphical drawings documents.  Programs to include PA  minimum set of attributes in RMP</t>
  </si>
  <si>
    <t>Fully defined artifact and attribute ML data released into Enterprise-wide system</t>
  </si>
  <si>
    <t>Fully defined artifact and attribute IPL data released into Enterprise-wide system</t>
  </si>
  <si>
    <t>Fully defined artifact and attribute AES data released into Enterprise-wide system</t>
  </si>
  <si>
    <t>Fully defined artifact and attribute specification data released into Enterprise-wide system</t>
  </si>
  <si>
    <t>Fully defined artifact and attribute graphical drawing data released into Enterprise-wide system</t>
  </si>
  <si>
    <t>Shares and receives artifact and attribute data to fully define the contents of the Material List document</t>
  </si>
  <si>
    <t>Shares and receives artifact and attribute data to fully define the contents of the IPL document</t>
  </si>
  <si>
    <t>Shares and receives artifact and attribute data to fully define the contents of the AES document</t>
  </si>
  <si>
    <t>Shares and receives artifact and attribute data to fully define the contents of the specification documents</t>
  </si>
  <si>
    <t>Shares and receives artifact and attribute data to fully define the contents of the graphical drawing contents</t>
  </si>
  <si>
    <t>PRTs share a common approach to DRM (e.g. language and methodology). Hand-on training required.</t>
  </si>
  <si>
    <t>Training across organization to demonstrate whole organization approach to DRM.</t>
  </si>
  <si>
    <t>Compliance analysis siloed from requirement flow down information</t>
  </si>
  <si>
    <t>Defined processes and standards used to perform compliance analysis and data outputs integrated into business data streams.  Feedback provided to DA for design considerations.</t>
  </si>
  <si>
    <t>States the status of the requirements based on the artifact and attribute data for the given requirement set</t>
  </si>
  <si>
    <t>Defined processes and standards used across the organization and shared externally as ASOT to manage gaps in requirement health</t>
  </si>
  <si>
    <t>DRM integrated with other site software systems to provide more comprehensive health assessment using joint dataset (i.e. ERP, Solumina, etc.)</t>
  </si>
  <si>
    <t>Requirement health status can be accessed by enterprise partners for real-time feedback and awareness</t>
  </si>
  <si>
    <t>Schema are defined and documented to describe structure, attribute intent, and standard expectations</t>
  </si>
  <si>
    <t>Ability to create information from the DRM data improves and informs business decisions as part of the digital thread</t>
  </si>
  <si>
    <t>Requirement map is only output from requirement management</t>
  </si>
  <si>
    <t>No DRM schema
 exists</t>
  </si>
  <si>
    <t>Non-standardized reporting used within and as exports from DRM</t>
  </si>
  <si>
    <t>Reporting processes and standards created for consistent reporting outputs across organization
(i.e. metrics, requirement map, test plan, etc.)</t>
  </si>
  <si>
    <t>DRM reports contains information from ASOT across digital thread utilizing a trusted process (i.e. API)</t>
  </si>
  <si>
    <t>Consistent status reporting and requirement map exports</t>
  </si>
  <si>
    <t>No DRM tool</t>
  </si>
  <si>
    <t>DRM reporting integrated with organizational data streams for accountability and validation of data</t>
  </si>
  <si>
    <t>T1: Data Artifact Interfaces</t>
  </si>
  <si>
    <t>T3: Systems Engineering Data Sharing Strategy</t>
  </si>
  <si>
    <t>T2: Systems Engineering Data Sharing Infrastructure</t>
  </si>
  <si>
    <t xml:space="preserve">F2. Part defining Drawing information listed on IPL 
</t>
  </si>
  <si>
    <t>F1. Part defining Drawings (i.e. split ML)</t>
  </si>
  <si>
    <t>F3. Tester Defining Drawing (i.e. AES)</t>
  </si>
  <si>
    <t>F4. Specifications Documents (i.e. PS/SS/Materials/99-specs/AC/RD/DR)</t>
  </si>
  <si>
    <r>
      <t xml:space="preserve">C2: Systems Engineering Data Sharing </t>
    </r>
    <r>
      <rPr>
        <b/>
        <sz val="16"/>
        <color theme="7"/>
        <rFont val="Calibri"/>
        <family val="2"/>
        <scheme val="minor"/>
      </rPr>
      <t>(DA/PA)</t>
    </r>
  </si>
  <si>
    <r>
      <t xml:space="preserve">C3: Production Integration and Testing </t>
    </r>
    <r>
      <rPr>
        <b/>
        <sz val="16"/>
        <color theme="5" tint="-0.249977111117893"/>
        <rFont val="Calibri"/>
        <family val="2"/>
        <scheme val="minor"/>
      </rPr>
      <t>(PA ONLY)</t>
    </r>
  </si>
  <si>
    <t>F3: DRM Technical Innovation Process</t>
  </si>
  <si>
    <t>F2: DRM Based Tool Licensing &amp; Access</t>
  </si>
  <si>
    <t>F1: DRM Tool Access</t>
  </si>
  <si>
    <t>F3: DRM Internal Tool Interoperability/Integration</t>
  </si>
  <si>
    <t>F1: Reporting Output</t>
  </si>
  <si>
    <t xml:space="preserve">F6: DRM Roles and Responsibilities </t>
  </si>
  <si>
    <t xml:space="preserve">F5: DRM Training </t>
  </si>
  <si>
    <t>F4: DRM Authoritative Source of Truth (ASOT) Contribution</t>
  </si>
  <si>
    <t>F3: DRM Influence</t>
  </si>
  <si>
    <t>F2: DRM Methodology</t>
  </si>
  <si>
    <t>F1: DRM Institutional Adoption</t>
  </si>
  <si>
    <r>
      <t xml:space="preserve">MBSE Category / Topic / Facet / </t>
    </r>
    <r>
      <rPr>
        <sz val="11"/>
        <color theme="1"/>
        <rFont val="Calibri"/>
        <family val="2"/>
        <scheme val="minor"/>
      </rPr>
      <t xml:space="preserve">(Context)
</t>
    </r>
  </si>
  <si>
    <t>F1: Production Product Definition Requirement Traceability</t>
  </si>
  <si>
    <t>F2: Production Verification Method Development</t>
  </si>
  <si>
    <t>F3: Production Validation - Compliance Analysis and Traceability</t>
  </si>
  <si>
    <t>F4: Production Requirement Health Management</t>
  </si>
  <si>
    <t>F2: Model Visualization</t>
  </si>
  <si>
    <t xml:space="preserve">F3: Schema </t>
  </si>
  <si>
    <r>
      <t xml:space="preserve">F4: </t>
    </r>
    <r>
      <rPr>
        <i/>
        <sz val="14"/>
        <rFont val="Calibri"/>
        <family val="2"/>
        <scheme val="minor"/>
      </rPr>
      <t>MBSE</t>
    </r>
    <r>
      <rPr>
        <i/>
        <sz val="14"/>
        <color rgb="FFFF0000"/>
        <rFont val="Calibri"/>
        <family val="2"/>
        <scheme val="minor"/>
      </rPr>
      <t xml:space="preserve"> </t>
    </r>
    <r>
      <rPr>
        <i/>
        <sz val="14"/>
        <color theme="1"/>
        <rFont val="Calibri"/>
        <family val="2"/>
        <scheme val="minor"/>
      </rPr>
      <t>Tool interoperability</t>
    </r>
  </si>
  <si>
    <r>
      <t xml:space="preserve">F5: Descriptive </t>
    </r>
    <r>
      <rPr>
        <i/>
        <sz val="14"/>
        <rFont val="Calibri"/>
        <family val="2"/>
        <scheme val="minor"/>
      </rPr>
      <t>Model</t>
    </r>
    <r>
      <rPr>
        <i/>
        <sz val="14"/>
        <color theme="1"/>
        <rFont val="Calibri"/>
        <family val="2"/>
        <scheme val="minor"/>
      </rPr>
      <t xml:space="preserve"> to Requirement Management Tool Interoperability</t>
    </r>
  </si>
  <si>
    <t>F6: Descriptive to Analytical Model Interoperability</t>
  </si>
  <si>
    <t>F7: Descriptive to Product Structure Model Interoperability</t>
  </si>
  <si>
    <t>F4: MBSE Information Technology (IT)</t>
  </si>
  <si>
    <t>F5: MBSE Schema Governance</t>
  </si>
  <si>
    <t>T2: MBSE Methodology and Management</t>
  </si>
  <si>
    <t>T3: MBSE Architecture Application</t>
  </si>
  <si>
    <t>F1: MBSE Agreement Process</t>
  </si>
  <si>
    <t>F3: MBSE Knowledge Management</t>
  </si>
  <si>
    <t>F4: MBSE Configuration Management</t>
  </si>
  <si>
    <t>F2: MBSE Lifecycle Management</t>
  </si>
  <si>
    <t>use of MBSE as a trusted source of Systems Engineering data is established</t>
  </si>
  <si>
    <t>manages MBSE curation and development</t>
  </si>
  <si>
    <t>management of MBSE data and artifacts is formally governed</t>
  </si>
  <si>
    <t>documents and shares MBSE modeling best practices</t>
  </si>
  <si>
    <t>management of MBSE knowledge is formally governed</t>
  </si>
  <si>
    <t>Configuration management becomes a core element for descriptive models</t>
  </si>
  <si>
    <t xml:space="preserve">uses descriptive models to support working and formal reviews </t>
  </si>
  <si>
    <t>logical simulations improves understanding and influences design decisions</t>
  </si>
  <si>
    <t>Shares enterprise systems engineering data</t>
  </si>
  <si>
    <t xml:space="preserve">Recreation of systems engineering data is removed maturing towards authoritative information
</t>
  </si>
  <si>
    <t>Recreation of models based on released static documents</t>
  </si>
  <si>
    <t>Authorized single source of systems engineering data across the enterprise</t>
  </si>
  <si>
    <t>Defined site specific and federal processes support systems engineering data sharing between sites</t>
  </si>
  <si>
    <t>Getting data directly from Systems Engineering tools</t>
  </si>
  <si>
    <t>Standard method developed and implemented</t>
  </si>
  <si>
    <t>Systems engineering data tools are integrated communicating consistent information</t>
  </si>
  <si>
    <t>Model based processes used to ensure systems engineering data was imported into requirements management correctly</t>
  </si>
  <si>
    <t>Uses shared systems engineering data to influence activities and decisions</t>
  </si>
  <si>
    <t>Use of a consistent minimum set of information is applied across all programs</t>
  </si>
  <si>
    <t>Shared data expectations are communicated across the DA/PA</t>
  </si>
  <si>
    <t>Data sharing artifact and attribute methods are consistent across programs</t>
  </si>
  <si>
    <t>WDCR funding supports program agnostic expectations</t>
  </si>
  <si>
    <t>Enterprise solution with all sites access</t>
  </si>
  <si>
    <t>MBSE</t>
  </si>
  <si>
    <t>Capability</t>
  </si>
  <si>
    <t>Readiness</t>
  </si>
  <si>
    <t>Target</t>
  </si>
  <si>
    <t>Adoption</t>
  </si>
  <si>
    <t>T4: MBSE Tool Interoperability</t>
  </si>
  <si>
    <t>T5: MBSE Information Technology Infrastructure</t>
  </si>
  <si>
    <t>N/A</t>
  </si>
  <si>
    <t>DO NOT MODIFY - Data Linked to Drive Assessment Charts</t>
  </si>
  <si>
    <t>MBSE Gears Diagram (Development)</t>
  </si>
  <si>
    <t>Contents of this Workbook</t>
  </si>
  <si>
    <t>Tab 1</t>
  </si>
  <si>
    <t>Overview and instructions for using this workbook (this tab)</t>
  </si>
  <si>
    <t>Tab 3</t>
  </si>
  <si>
    <t>Tab 4</t>
  </si>
  <si>
    <t>Tab 5</t>
  </si>
  <si>
    <t>Peer Comments: Worksheet for capturing peer review comments.</t>
  </si>
  <si>
    <t>Note: You can expand/collapse sections using the +/- symbols or the [1][2] boxes to the left of the Index.</t>
  </si>
  <si>
    <t>●</t>
  </si>
  <si>
    <t>Columns L0 through L6 are the maturity levels.</t>
  </si>
  <si>
    <t>Two columns to the left of L0 provide the description and intent of each row. You can show/hide these columns by clicking on the +/- sign above them.</t>
  </si>
  <si>
    <t>Rows are items to assess, and are organized as follows:</t>
  </si>
  <si>
    <t>C# is a broad categories of activities.</t>
  </si>
  <si>
    <t>T# is a topic within a category</t>
  </si>
  <si>
    <t>F# is a facet of a topic to be assessed.  This is what you actually rate.</t>
  </si>
  <si>
    <t>At the far right are the areas where you record your assessment ratings:</t>
  </si>
  <si>
    <t>Adoption refers to the degree that people in your organization are actually using those tools and processes.</t>
  </si>
  <si>
    <t>Only the WHITE cells are available for input.  All other numeric cells are calculated.</t>
  </si>
  <si>
    <t>The index uses grouping, indicated by [1] [2] boxes at the upper left of the sheet, and by +/- indicators</t>
  </si>
  <si>
    <t>Categories/Topics/Facets are grouped rows</t>
  </si>
  <si>
    <t>The columns that contain descriptions of the assessment rows are grouped.</t>
  </si>
  <si>
    <t>The columns that contain Point of Contact (POC) and comment fields are grouped.</t>
  </si>
  <si>
    <t>Determine the scope of your assessment.</t>
  </si>
  <si>
    <t>The Target Date is when the organization desires to realize their "TO-BE" state, as represented by their target scores.</t>
  </si>
  <si>
    <t>For each facet, determine the current AS-IS Level (N/A, 0, 1, 2, 3, 4, 5, 6).</t>
  </si>
  <si>
    <t>Starting at L0, determine if your organization meets or exceeds the assertion.</t>
  </si>
  <si>
    <t>* If NO, then the previous level is your current level for that facet.</t>
  </si>
  <si>
    <t>(For example, if you satisfy Level 4 but not Level 5, then your score for the facet is 4.)</t>
  </si>
  <si>
    <t>Ask yourself --&gt;</t>
  </si>
  <si>
    <r>
      <t xml:space="preserve">Does my organization have technology/tools </t>
    </r>
    <r>
      <rPr>
        <b/>
        <sz val="11"/>
        <color theme="1"/>
        <rFont val="Calibri"/>
        <family val="2"/>
        <scheme val="minor"/>
      </rPr>
      <t>Capable</t>
    </r>
    <r>
      <rPr>
        <sz val="11"/>
        <color theme="1"/>
        <rFont val="Calibri"/>
        <family val="2"/>
        <scheme val="minor"/>
      </rPr>
      <t xml:space="preserve"> to perform these requirements?</t>
    </r>
  </si>
  <si>
    <r>
      <t xml:space="preserve">Does my organization have processes </t>
    </r>
    <r>
      <rPr>
        <b/>
        <sz val="11"/>
        <color theme="1"/>
        <rFont val="Calibri"/>
        <family val="2"/>
        <scheme val="minor"/>
      </rPr>
      <t>Ready</t>
    </r>
    <r>
      <rPr>
        <sz val="11"/>
        <color theme="1"/>
        <rFont val="Calibri"/>
        <family val="2"/>
        <scheme val="minor"/>
      </rPr>
      <t xml:space="preserve"> to implement these tools to perform these requirements?</t>
    </r>
  </si>
  <si>
    <t>Tips and Tricks</t>
  </si>
  <si>
    <t>Click here to learn how to use grouping indicators</t>
  </si>
  <si>
    <t>To indicate that you haven't addressed that row yet, you can blank out (empty) a rating cell, instead of using N/A.</t>
  </si>
  <si>
    <t>Some facet definitions have a comment on usage.</t>
  </si>
  <si>
    <t xml:space="preserve">Distribution Statement:  </t>
  </si>
  <si>
    <t>It is a working draft and has been made available to solicit peer review and to obtain focus area validation and improvements.</t>
  </si>
  <si>
    <t>Peer Reviewer:</t>
  </si>
  <si>
    <t>[peer reviewers name]</t>
  </si>
  <si>
    <t>Comment ID</t>
  </si>
  <si>
    <t>Worksheet</t>
  </si>
  <si>
    <r>
      <t xml:space="preserve">Cell in Index
</t>
    </r>
    <r>
      <rPr>
        <sz val="10"/>
        <color theme="1"/>
        <rFont val="Calibri"/>
        <family val="2"/>
        <scheme val="minor"/>
      </rPr>
      <t>(e.g., C1; T3; F1; L5)</t>
    </r>
  </si>
  <si>
    <t>Source</t>
  </si>
  <si>
    <t>Date</t>
  </si>
  <si>
    <t>Response</t>
  </si>
  <si>
    <t>Before you Start with the MBSE Assessment…</t>
  </si>
  <si>
    <t>C1;T1;F6</t>
  </si>
  <si>
    <t>Danik</t>
  </si>
  <si>
    <t xml:space="preserve">Joint MBSE Maturity Index Task Group </t>
  </si>
  <si>
    <t>Documents used for all Production and Testing activities</t>
  </si>
  <si>
    <t>Digital engineering data is institutionalized and accessible across the enterprise</t>
  </si>
  <si>
    <t>Uses digital engineering data  to manufacture, test and V&amp;V product definition requirements</t>
  </si>
  <si>
    <t>Confidence in digital engineering data format, outputs, and usage</t>
  </si>
  <si>
    <t xml:space="preserve"> Defined processes support digital engineering data usage for Production and Testing activities</t>
  </si>
  <si>
    <t>Utilization of digital engineering data informs decisions and drives increased lifecycle efficiencies</t>
  </si>
  <si>
    <t xml:space="preserve">Exchanges authorized product definition between sites </t>
  </si>
  <si>
    <t>F2: Programmatic Influence</t>
  </si>
  <si>
    <t>F4: Product Definition Configuration Management</t>
  </si>
  <si>
    <t>T1: Digital Requirements Management (DRM) Culture</t>
  </si>
  <si>
    <t>T3: DRM Data Artifact Interfaces &amp; Tool Interoperability</t>
  </si>
  <si>
    <t>Program component expectations are set by site, program, and PRT individually</t>
  </si>
  <si>
    <t>Evaluate a common dataset to be used as key parameters in processes and reporting across sites</t>
  </si>
  <si>
    <t>Pilot key parameters across sites to verify dataset meets needs for key stakeholders</t>
  </si>
  <si>
    <t>Program agnostic dataset determined with key parameters identified in formal processes across sites and part of technical/gate review criteria</t>
  </si>
  <si>
    <t>Enterprise solution with reports accessible across all sites, programs, and PRTs.</t>
  </si>
  <si>
    <t>Key parameter reporting are used at all technical and gate reviews to determine status, gaps, and used to make decisions</t>
  </si>
  <si>
    <t>Ability to reduce manual translation, improve agility, and perform DRM earlier in the lifecycle with less resources</t>
  </si>
  <si>
    <t>Ability to reduce manual email /S/ approvals, reduce duplicate documentation in multiple systems and provide visibility prior to final release.</t>
  </si>
  <si>
    <t>Enterprise solution uses a common architecture to release product definition dataset format for configuration management</t>
  </si>
  <si>
    <t xml:space="preserve">CM processes are applied consistently to artifact and attribute digital requirement datasets across the enterprise </t>
  </si>
  <si>
    <t>Verification method data is detailed by artifact and attribute data in DRM tool
(i.e. Solumina routing, POQR, Test Cases)</t>
  </si>
  <si>
    <t>F3: Authorized Product Definition Handoff and Identification Elements</t>
  </si>
  <si>
    <t>Use of product definition dataset replaces product definition document-centric artifacts</t>
  </si>
  <si>
    <t>Standardize key set of parameters and format for authorized exchange 
(not documents)</t>
  </si>
  <si>
    <t>Manages and maintains artifact and attribute level digital requirements data from official handoff</t>
  </si>
  <si>
    <t xml:space="preserve">Product Definition exchanged in document-centric versions 
(i.e. PDF, Word)  </t>
  </si>
  <si>
    <t xml:space="preserve"> Exchanged product definition documents are stored in approved CM repository.  No artifact and attribute datasets resides in CM</t>
  </si>
  <si>
    <t>Pilot usage of artifact and attribute dataset within CM system to identify gaps in CM processes at site</t>
  </si>
  <si>
    <t>Site CM processes and procedures are established to manage artifact and attribute datasets</t>
  </si>
  <si>
    <t xml:space="preserve">All sites have established complimentary CM processes to allow for non-manual sharing of artifact and attribute datasets </t>
  </si>
  <si>
    <t>Use of artifact and attribute datasets do not require manual reproduction after official handoff to use within other SE tools (i.e. for RQ-P, RQ-V, etc.)</t>
  </si>
  <si>
    <t>Configuration management integrated with digital artifact and attribute level processes to reduce manual replication of documents throughout the lifecycle</t>
  </si>
  <si>
    <t>CM system validates status of product definition used for SE activity to official authorized definition without manual assertion (i.e. identifies new version control or out of sync issues)</t>
  </si>
  <si>
    <t>No further assessment or detail outside product definition documents</t>
  </si>
  <si>
    <t>Digital requirements, are structured by artifact and attribute detail, categorized, and decomposed, and can be accessed by enterprise partners</t>
  </si>
  <si>
    <t>F2: Production Product Definition Requirement Identification and T060 Analysis</t>
  </si>
  <si>
    <t>Defined processes and document standards used to release singular requirement statements to PA and to provide T060 analysis feedback to DA</t>
  </si>
  <si>
    <t>DA provides feedback and resolution to T060 gaps identified to support Production-Readiness</t>
  </si>
  <si>
    <t>F1: Overall Requirements Strategy</t>
  </si>
  <si>
    <t>Requirement gaps reported out at Technical Reviews/ gates and are assessed to determine if process updates are needed in document standardization</t>
  </si>
  <si>
    <t>Digital engineering data used to aid some Production and Testing activities</t>
  </si>
  <si>
    <t>Select digital engineering data content is reviewed and authorized into business data streams</t>
  </si>
  <si>
    <t>Organizations wide training program part of onboarding.  PRTs able to lead their team through process.</t>
  </si>
  <si>
    <t>DRM connected internally for improved automation of importing artifact and attribute data</t>
  </si>
  <si>
    <t>programmatically adopts MBSE throughout the development lifecycle</t>
  </si>
  <si>
    <t>breadth and depth of descriptive model usage supports all reviews</t>
  </si>
  <si>
    <t>Key parameter reporting is automated at the site level for reoccurring updates (not manually pulled)</t>
  </si>
  <si>
    <t>Pilot informal transfers of product definition dataset using official authorized exchange (not documents)</t>
  </si>
  <si>
    <t>Site agreement on standard method and process for official exchange of dataset 
(not documents)</t>
  </si>
  <si>
    <t>Product Definition digital dataset is officially exchanged throughout the process</t>
  </si>
  <si>
    <t>All sites use product definition digital dataset and officially exchange 
(not documents)</t>
  </si>
  <si>
    <t>All product definition requirements that necessitate a PA verification method/action have a unique ID for use by all sites</t>
  </si>
  <si>
    <t>All PRTs across current programs are piloting consistent expectations for best practice sharing</t>
  </si>
  <si>
    <t>Program's component specific expectations vary by PRT</t>
  </si>
  <si>
    <t>Program's component specific expectations vary by program</t>
  </si>
  <si>
    <t>Program agnostic expectations formally documented in business strategy</t>
  </si>
  <si>
    <t>Program's RMP released with common artifact &amp; attribute data sharing model</t>
  </si>
  <si>
    <t>Coverage Analysis occurs within PA PRT to review requirement traceability for each six-digit part number prior to RM export</t>
  </si>
  <si>
    <t>PA reviews and approves digital artifacts and attributes dataset including T060 compliance, need for PA verification method determined, and decomposition of complex statements to ensure clear intent</t>
  </si>
  <si>
    <t xml:space="preserve">Understands describes intent of specific artifacts and attributes for each specific product definition digital requirement </t>
  </si>
  <si>
    <t>Need for manual decomposition reduces and consistent understanding between DA &amp; PA improves via consistent writing and assessment of product definition requirements to DPBPS T060 guidelines</t>
  </si>
  <si>
    <t>Shares verification method planning data with design organization to support RQ-P release</t>
  </si>
  <si>
    <t xml:space="preserve">F6. Production Verification Method Planning for RQ-P  
(i.e. RM release)
</t>
  </si>
  <si>
    <t xml:space="preserve">F7. Production Verification Method Planning /S/ Review &amp; Approval
</t>
  </si>
  <si>
    <t>Shares /S/ verification method planning data and receives official approval from design organization</t>
  </si>
  <si>
    <t>Manages Product Definition Requirements creation, compliance, and version control</t>
  </si>
  <si>
    <t>DA able to directly access PA data source upon request for review to provide approval for review of /S/ with name, date, and timestamp.</t>
  </si>
  <si>
    <t>Need for manual data entry reduces and requirements are shared</t>
  </si>
  <si>
    <t xml:space="preserve">Ability to reduce manual exports and email transfer of data </t>
  </si>
  <si>
    <t>Formalized DA/PA process of approval handoff is documented</t>
  </si>
  <si>
    <t>Initial verification method review occurs prior to PDDR/FDR for all Product Definition requirements and is under configuration management</t>
  </si>
  <si>
    <t>Pilot formalized architecture to validate use cases for product definition requirements sharing</t>
  </si>
  <si>
    <t xml:space="preserve">Develop DA/PA architecture and enterprise process for managing Product Definition requirements documented </t>
  </si>
  <si>
    <t>Formalized DA/PA architecture and enterprise process for managing Product Definition requirements documented and agreed to</t>
  </si>
  <si>
    <t>Automated requirement mapping export from DRM solution using agreed to minimum set of artifacts and attributes</t>
  </si>
  <si>
    <t>QE reviews and approves export to verify content</t>
  </si>
  <si>
    <t>/S/ review in production routing directly using documents</t>
  </si>
  <si>
    <t>Verification Method specifics are defined by artifact and attributes fields, categorized by /S/, and if include /S/ are sent to DA prior to PPI for approval via email</t>
  </si>
  <si>
    <t>Data stored in system to document approval name, date, and timestamp (may be manually entered)</t>
  </si>
  <si>
    <t>DRM best practices and approach established and used to meet business needs. Consistent DRM tool coverage and usage across programs.</t>
  </si>
  <si>
    <t>Maintains accurate data in the DRM</t>
  </si>
  <si>
    <t>Uses the DRM data to inform business decision</t>
  </si>
  <si>
    <t>F4:  Governance/Enterprise Information Management</t>
  </si>
  <si>
    <t>F5: Enterprise Reporting</t>
  </si>
  <si>
    <t>F6: Protection of Intellectual Property</t>
  </si>
  <si>
    <t>Reports on information internally using various ASOT</t>
  </si>
  <si>
    <t>Reports are automated for reduction in manual support and increase in frequency of updates</t>
  </si>
  <si>
    <t xml:space="preserve">No automated reporting </t>
  </si>
  <si>
    <t>Manual entry into stand-alone templates</t>
  </si>
  <si>
    <t>Federated system with integrated digital thread internally</t>
  </si>
  <si>
    <t>Unified system across enterprise</t>
  </si>
  <si>
    <t>Formalized internal data architecture including DRM and the associated digital thread</t>
  </si>
  <si>
    <t>Technical expert manually assesses and asserts accuracy of manually entered data in DRM system</t>
  </si>
  <si>
    <t>System automatically assesses and assert accuracy of DRM system data</t>
  </si>
  <si>
    <t>Federated system reporting with integrated digital thread internally</t>
  </si>
  <si>
    <t xml:space="preserve">Unified system reporting for enterprise </t>
  </si>
  <si>
    <t>Manual reports are reviewed by technical experts to verify content</t>
  </si>
  <si>
    <t xml:space="preserve">Standard reporting templates are agreed to and formalized across programs </t>
  </si>
  <si>
    <t>Automated reporting produced on a set frequency</t>
  </si>
  <si>
    <t xml:space="preserve">MBSE requirements include model interoperability with other engineering tools  </t>
  </si>
  <si>
    <t>Enterprise wide understanding on use of MBSE data</t>
  </si>
  <si>
    <t>Program specific MBSE methods and best practices are documented</t>
  </si>
  <si>
    <t>MBSE artifacts are used as reference to support specific aspects of the review</t>
  </si>
  <si>
    <t>MBSE artifacts are evaluated and included in review materials</t>
  </si>
  <si>
    <t>Reviews are structed to include specific sections for MBSE artifacts</t>
  </si>
  <si>
    <t>MBSE content is reviewed live in the model during reviews</t>
  </si>
  <si>
    <t xml:space="preserve">Enterprise wide reviews include MBSE artifacts and/or live model content </t>
  </si>
  <si>
    <t>Specific aspects of the review require MBSE content as entrance criteria</t>
  </si>
  <si>
    <t>Some MBSE metrics are discussed, but not tracked or reported</t>
  </si>
  <si>
    <t>Program specific MBSE metrics are established by architecture SMEs</t>
  </si>
  <si>
    <t>MBSE metrics are consistent across the organization</t>
  </si>
  <si>
    <t>Select areas of the functional architecture are simulated to demonstrate logical relationships</t>
  </si>
  <si>
    <t>Functional simulation used to aid the development of logical and timing relationships</t>
  </si>
  <si>
    <t>Descriptive model functional simulation is authoritative</t>
  </si>
  <si>
    <t>Defined processes for modeling and simulating the functional architecture are communicated</t>
  </si>
  <si>
    <t>Descriptive model content is exported and used by other analytical simulation tools</t>
  </si>
  <si>
    <t>Functional simulation results are available across the enterprise</t>
  </si>
  <si>
    <t>MBSE view types are formalized regarding their intended use, content, and style</t>
  </si>
  <si>
    <t>MBSE views are used to communicate architecture information</t>
  </si>
  <si>
    <t>Document governance processes in place</t>
  </si>
  <si>
    <t>MBSE is used adhoc without a defined schema</t>
  </si>
  <si>
    <t>Organization specific schema is defined and managed</t>
  </si>
  <si>
    <t>Organization specific schema is formally governed</t>
  </si>
  <si>
    <t>Formally governed MBSE schema is available for use across the enterprise</t>
  </si>
  <si>
    <t>Document lifecycle management processes in place</t>
  </si>
  <si>
    <t>Descriptive model used without consideration of lifecycle management</t>
  </si>
  <si>
    <t>Descriptive model data and artifacts are supported from program development through retirement</t>
  </si>
  <si>
    <t>Select descriptive model data and artifacts support specific phases of a program</t>
  </si>
  <si>
    <t>Verified Model-Centric Systems</t>
  </si>
  <si>
    <t>Descriptive model expectations are implemented regarding program phase support</t>
  </si>
  <si>
    <t>Descriptive model data and artifacts are managed throughout the enterprise</t>
  </si>
  <si>
    <t>Manages the structure and meaning of the  descriptive model entities</t>
  </si>
  <si>
    <t>Governs the structure and meaning of the  descriptive model schema</t>
  </si>
  <si>
    <t>Descriptive model schema is more rigorously controlled</t>
  </si>
  <si>
    <t>Processes in place to assure document formatting and logical integrity</t>
  </si>
  <si>
    <t>Descriptive model used without a process for assuring model design quality and integrity</t>
  </si>
  <si>
    <t>Defined manual processes for assessing descriptive model design and logical integrity</t>
  </si>
  <si>
    <t>Automated processes in place to assess descriptive model design and logical integrity</t>
  </si>
  <si>
    <t>Automated processes used to assess descriptive model design and logical integrity across the enterprise</t>
  </si>
  <si>
    <t>Leverages existing models to develop new systems</t>
  </si>
  <si>
    <t>level of descriptive model reuse increases and rework decreases</t>
  </si>
  <si>
    <t>DRM</t>
  </si>
  <si>
    <t>Artifact</t>
  </si>
  <si>
    <t>Attribute</t>
  </si>
  <si>
    <t>Architecture</t>
  </si>
  <si>
    <t>Verification method review occurs only via EER/PQ review</t>
  </si>
  <si>
    <t xml:space="preserve">DRM tools connected across enterprise to establish integrated DRM        </t>
  </si>
  <si>
    <t>Artifact and attribute data decomposed and created at DA to dissect Material List contents fully into separate labeled data fields
(i.e. notes, quantity, item ID, cage code, etc.)</t>
  </si>
  <si>
    <t>Artifact and attribute data decomposed and created at DA to dissect IPL contents fully into separate labeled data fields  (i.e. notes, quantity, item ID, cage code, dimensions, etc.)</t>
  </si>
  <si>
    <t>Artifact and attribute data decomposed and created at DA to dissect AES contents fully into separate, labeled data fields</t>
  </si>
  <si>
    <t>Artifact and attribute data decomposed and created at DA to dissect specification contents fully into separate labeled data fields</t>
  </si>
  <si>
    <t>Artifact and attribute data decomposed and created at DA to dissect requirements on graphical drawing fully  into separate labeled data fields (i.e. notes, GD&amp;T dimensions, cage code, etc.)</t>
  </si>
  <si>
    <t>Shares information internally between various ASOT (i.e. Solumina, ERP, PDM Link/Windchill)</t>
  </si>
  <si>
    <t>DRM access permissions are shared within a federated enterprise</t>
  </si>
  <si>
    <t>DRM access permissions are shared within unified enterprise system</t>
  </si>
  <si>
    <t>Manages  the  IT  infrastructure for MBSE usage</t>
  </si>
  <si>
    <t xml:space="preserve">MBSE IT infrastructure is integrated with other engineering modeling platforms for consistency across the organization </t>
  </si>
  <si>
    <t xml:space="preserve">MBSE expectations are required to support program milestones and deliverables </t>
  </si>
  <si>
    <t>MBSE is used but methods and best practices are not documented</t>
  </si>
  <si>
    <t>C1: Model Based Systems Engineering</t>
  </si>
  <si>
    <t>C2: Systems Engineering Data Sharing</t>
  </si>
  <si>
    <t>Joint Overall MBSE Maturity Matrix Assessment</t>
  </si>
  <si>
    <t>Joint MBSE Maturity Matrix Assessment</t>
  </si>
  <si>
    <t>C3: Production Integration and Testing</t>
  </si>
  <si>
    <t>Joint MBSE Maturity Matrix: This is the full assessment tool.  See instructions below.</t>
  </si>
  <si>
    <t>Score Summary: Shows the results of your assessment in tabular fashion. (Read Only and Hidden)</t>
  </si>
  <si>
    <t xml:space="preserve">F7: Protection of Intellectual Property </t>
  </si>
  <si>
    <t>User is required to self install and self update MBSE tool via files from vendor</t>
  </si>
  <si>
    <t>User is required to self install and self update MBSE tool via files from organization</t>
  </si>
  <si>
    <t xml:space="preserve">Formalized IT options to install, update, and ask questions </t>
  </si>
  <si>
    <t>MBSE software is IT managed. User is not responsible for updates</t>
  </si>
  <si>
    <t>Similar user experience  regardless of location or hardware</t>
  </si>
  <si>
    <t>MBSE software is IT managed and the user experience is similar across the enterprise</t>
  </si>
  <si>
    <t>Stand-alone Excel/Word documents sent to the DA from PA prior to FPU 
(not connected)</t>
  </si>
  <si>
    <t>Requirements map data exported from  DRM solution and manually imported into configuration management solution</t>
  </si>
  <si>
    <t>Formalized process with minimum set of DA/PA agreed to artifacts and attributes shared in configuration management solution</t>
  </si>
  <si>
    <t>Site specific DRM to show flow-down from Product Definition requirements to verification methods and under configuration management with DA access to view</t>
  </si>
  <si>
    <t>Completed requirement mapping activities may be viewed and exported by enterprise partners</t>
  </si>
  <si>
    <t>DA provides feedback on /S/ verification method planning</t>
  </si>
  <si>
    <t>Enterprise solution where both DA and PA use same solution and may review content and provide signoff</t>
  </si>
  <si>
    <t>Informal MBSE expectations are developed by the program</t>
  </si>
  <si>
    <t>MBSE expectations are formally communicated and agreed to</t>
  </si>
  <si>
    <r>
      <t>Descriptive model expectations are formally communicated</t>
    </r>
    <r>
      <rPr>
        <sz val="11"/>
        <color rgb="FFFF0000"/>
        <rFont val="Calibri"/>
        <family val="2"/>
        <scheme val="minor"/>
      </rPr>
      <t xml:space="preserve"> </t>
    </r>
    <r>
      <rPr>
        <sz val="11"/>
        <rFont val="Calibri"/>
        <family val="2"/>
        <scheme val="minor"/>
      </rPr>
      <t>and agreed to regarding program phase support</t>
    </r>
  </si>
  <si>
    <r>
      <t>Organization specific MBSE methods and best practices are defined and shared</t>
    </r>
    <r>
      <rPr>
        <sz val="11"/>
        <color rgb="FFFF0000"/>
        <rFont val="Calibri"/>
        <family val="2"/>
        <scheme val="minor"/>
      </rPr>
      <t xml:space="preserve"> </t>
    </r>
    <r>
      <rPr>
        <sz val="11"/>
        <rFont val="Calibri"/>
        <family val="2"/>
        <scheme val="minor"/>
      </rPr>
      <t>in a common location</t>
    </r>
  </si>
  <si>
    <t>Program specific MBSE methods and best practices are consolidated and shared in a common location</t>
  </si>
  <si>
    <t xml:space="preserve">quantifies measurable impact </t>
  </si>
  <si>
    <t xml:space="preserve">expectations of descriptive model metrics are met </t>
  </si>
  <si>
    <t>MBSE metrics are used with other digital engineering metrics to  demonstrate overall value</t>
  </si>
  <si>
    <t>MBSE metrics are quantified and shared within the enterprise</t>
  </si>
  <si>
    <t>simulates the logical relationships in the descriptive model</t>
  </si>
  <si>
    <t>assesses the quality of model design and logical integrity</t>
  </si>
  <si>
    <t>Manual and automated processes are used to assess the quality of descriptive model design and logical integrity</t>
  </si>
  <si>
    <t>Views the descriptive model entities, attributes, relationships, and parameters</t>
  </si>
  <si>
    <t xml:space="preserve">Descriptive model views have a bigger impact on system understanding </t>
  </si>
  <si>
    <t xml:space="preserve">MBSE views are reviewed and approved by the program </t>
  </si>
  <si>
    <t>MBSE views are compatible with other visualization tools and models to enhance comprehension across architectures</t>
  </si>
  <si>
    <t xml:space="preserve">Resources for MBSE IT support are corporately supported </t>
  </si>
  <si>
    <t xml:space="preserve">No MBSE IT support exists </t>
  </si>
  <si>
    <t xml:space="preserve">Organization provides limited IT support, no dedicated personnel </t>
  </si>
  <si>
    <t xml:space="preserve">Defined MBSE IT personnel and processes are established but not uniformly adopted </t>
  </si>
  <si>
    <t xml:space="preserve">Organization formally manages MBSE IT infrastructure to include program adoption </t>
  </si>
  <si>
    <t>MBSE IT infrastructure  is shared across the enterprise and site implementation does not inhibit use</t>
  </si>
  <si>
    <r>
      <t>C1: Model Based Systems Engineering (MBSE)</t>
    </r>
    <r>
      <rPr>
        <b/>
        <sz val="16"/>
        <color rgb="FFC00000"/>
        <rFont val="Calibri"/>
        <family val="2"/>
        <scheme val="minor"/>
      </rPr>
      <t xml:space="preserve"> (DA ONLY)</t>
    </r>
  </si>
  <si>
    <t>Overview and Instructions for the Joint Model-Based Systems Engineering (MBSE) Maturity Matrix</t>
  </si>
  <si>
    <t>Through broad categories of activities, topics within a category, and facets of a topic, this tool shows a progression towards becoming more data-centric, better integrated, and more automated.</t>
  </si>
  <si>
    <t xml:space="preserve">The intent of this matrix is to allow an entity (from a program to a piece part team) to assess their MBSE maturity and to identify distinctive steps along their implementation journey. </t>
  </si>
  <si>
    <t xml:space="preserve">The matrix is designed to allow an entity to identify different levels of maturity for each of the categories, topics, and facets at three different as-is ratings (i.e., capability, readiness, and adoption). </t>
  </si>
  <si>
    <t>Background of this MBSE Maturity Matrix</t>
  </si>
  <si>
    <t>Differences in the lexicon of key terms such as "system" and "requirement" led us to developing a standalone MBSE Maturity Matrix.</t>
  </si>
  <si>
    <t>As this matrix was used to assess the MBSE overall capability at Sandia National Laboratories, a need to include the interface of sharing systems engineering data with KCNSC was discovered.</t>
  </si>
  <si>
    <t>This effort started as means to expand the much broader NSE Model-Based Enterprise (MBE) Maturity Index, creating a category to capture design agency use of MBSE.</t>
  </si>
  <si>
    <t>Overview of Main Terms (Lexicon to be Developed and Included)</t>
  </si>
  <si>
    <t>Abbrev.</t>
  </si>
  <si>
    <t>Term</t>
  </si>
  <si>
    <t>Definition</t>
  </si>
  <si>
    <t>Model Based Systems Engineering</t>
  </si>
  <si>
    <t>Descriptive Model</t>
  </si>
  <si>
    <t>Digital Requirements Management</t>
  </si>
  <si>
    <t>Assessment Charts: Shows RADAR charts for your assessment results.  A chart for overall MBSE maturity, main architectures, and a chart for each category of activities. (Read Only)</t>
  </si>
  <si>
    <t>The cell at the intersection of each Facet (row) and Level (column) is an assertion that you will compare your entity against.</t>
  </si>
  <si>
    <t>The TO-BE column is where you record the targets for your entity.</t>
  </si>
  <si>
    <t>The AS-IS columns are where you record the ratings for your entity in its current condition:</t>
  </si>
  <si>
    <t>Capability refers to the tools, technologies, and standards available for use.</t>
  </si>
  <si>
    <t>Readiness refers to the processes, policies, and procedures that are ready to be exercised.</t>
  </si>
  <si>
    <t>C1 assesses Design Agency (DA) use of MBSE</t>
  </si>
  <si>
    <t>C3 assesses Production Agency (PA) use of MBSE</t>
  </si>
  <si>
    <t>C2 assesses the interfaces used to share data between DA and PA</t>
  </si>
  <si>
    <t>Define your entity.</t>
  </si>
  <si>
    <t>Define scope by organizational, part/subsystem/product, functional, classification, or other boundary conditions (e.g. a horizontal fragment or vertical slice of a supply chain).</t>
  </si>
  <si>
    <t>At the top of the MBSE Maturity Matrix worksheet, fill in the general information (ID, name of organization, description of environment, assessor, target date, version).</t>
  </si>
  <si>
    <t>Browse the entire MBSE Maturity Matrix to become familiar with the content.</t>
  </si>
  <si>
    <r>
      <t xml:space="preserve">Target: 
</t>
    </r>
    <r>
      <rPr>
        <sz val="10"/>
        <color theme="1"/>
        <rFont val="Calibri"/>
        <family val="2"/>
        <scheme val="minor"/>
      </rPr>
      <t>To-be Maturity</t>
    </r>
  </si>
  <si>
    <r>
      <rPr>
        <b/>
        <sz val="12"/>
        <color theme="1"/>
        <rFont val="Calibri"/>
        <family val="2"/>
        <scheme val="minor"/>
      </rPr>
      <t>Adoption:</t>
    </r>
    <r>
      <rPr>
        <sz val="12"/>
        <color theme="1"/>
        <rFont val="Calibri"/>
        <family val="2"/>
        <scheme val="minor"/>
      </rPr>
      <t xml:space="preserve"> </t>
    </r>
    <r>
      <rPr>
        <sz val="10"/>
        <color theme="1"/>
        <rFont val="Calibri"/>
        <family val="2"/>
        <scheme val="minor"/>
      </rPr>
      <t xml:space="preserve"> People are Using?</t>
    </r>
  </si>
  <si>
    <t>For each assessment, determine which AS-IS rating area (Capability, Readiness, and/or Adoption) is being assessed:</t>
  </si>
  <si>
    <t>* If YES, then move right to the next level.</t>
  </si>
  <si>
    <t>At the right of each facet, select the appropriate ratings in the WHITE cells.</t>
  </si>
  <si>
    <r>
      <t xml:space="preserve">Has my organization </t>
    </r>
    <r>
      <rPr>
        <b/>
        <sz val="11"/>
        <color theme="1"/>
        <rFont val="Calibri"/>
        <family val="2"/>
        <scheme val="minor"/>
      </rPr>
      <t>Adopted (actually using)</t>
    </r>
    <r>
      <rPr>
        <sz val="11"/>
        <color theme="1"/>
        <rFont val="Calibri"/>
        <family val="2"/>
        <scheme val="minor"/>
      </rPr>
      <t xml:space="preserve"> these processes and capabilities to perform their work?</t>
    </r>
  </si>
  <si>
    <t>The matrix automatically calculates cumulative AS-IS averages for the topic, category, and overall index.</t>
  </si>
  <si>
    <t>At the far right of each facet, select a TO-BE rating in the Target column (WHITE cell) per the scope of your assessment.</t>
  </si>
  <si>
    <t>The matrix automatically calculates cumulative TO-BE average for category and overall index.</t>
  </si>
  <si>
    <t>As appropriate, use the columns to the far right of the ratings to describe the basis of your assessment.</t>
  </si>
  <si>
    <t>When you are done, enter the Assessment date at the top of the matrix. It means that your enterprise had the "AS-IS" scores on this date.</t>
  </si>
  <si>
    <t>To see a tooltip identifying your position (e.g. C1:T1:F1:L5) in the matrix, left-click on any row heading or assertion in the index. (where, C=Category; T=Topic: F=Facet; L=Level.)</t>
  </si>
  <si>
    <t>Review your MBSE Maturity Assessment Charts</t>
  </si>
  <si>
    <t>Structure of the Joint MBSE Maturity Index</t>
  </si>
  <si>
    <t>Descriptive model of requirements, functional, physical, and integration/test architectures in a relational database for systems engineering activities</t>
  </si>
  <si>
    <t>MBSE is the formalized application of models to capture, organize, and view information to support systems engineering activities</t>
  </si>
  <si>
    <t xml:space="preserve">Data and/or visual export generated from the descriptive model </t>
  </si>
  <si>
    <t>Related to system architecture statements that define entities and intent</t>
  </si>
  <si>
    <t>Process for performing requirement management using a requirements management system</t>
  </si>
  <si>
    <t>The fundamental organization of a system, embodied in its requirements, functions, components and their relations to each other, the environment, and the principles governing its design and evolution</t>
  </si>
  <si>
    <t>Results from this assessment will allow the assessing entity to tailor a MBSE roadmap of where they want to mature to a future state. Then this roadmap can be used to develop a MBSE implementation plan.</t>
  </si>
  <si>
    <t xml:space="preserve">Descriptive modeling roles and responsibilities are managed via permissions within the tool </t>
  </si>
  <si>
    <t>Overview and Instructions</t>
  </si>
  <si>
    <t>How to Perform an MBSE Assessment</t>
  </si>
  <si>
    <t>Best practices are formalized into an MBSE documented process</t>
  </si>
  <si>
    <t>Descriptive models follow a documented process to promote consistency</t>
  </si>
  <si>
    <t>Subset of artifacts derived from pilot model</t>
  </si>
  <si>
    <t>Descriptive model used to influence decisions, breadth expands from a pilot</t>
  </si>
  <si>
    <r>
      <t>Descriptive modeling permissions</t>
    </r>
    <r>
      <rPr>
        <sz val="11"/>
        <color theme="1"/>
        <rFont val="Calibri"/>
        <family val="2"/>
        <scheme val="minor"/>
      </rPr>
      <t xml:space="preserve"> restricted to qualified modelers </t>
    </r>
  </si>
  <si>
    <t xml:space="preserve"> MBSE views are reviewed live in the model  (e.g., interactive html pages generated from the model)</t>
  </si>
  <si>
    <t>No schema exists</t>
  </si>
  <si>
    <t>Changes/updates are propagated to all linked tools simultaneously and associated entities are flagged for users</t>
  </si>
  <si>
    <t>Changes/Updates are propagated to all linked tools simultaneously and associated entities are flagged for users</t>
  </si>
  <si>
    <t>Program managed group permissions used to control descriptive model access</t>
  </si>
  <si>
    <t>Group permissions used by model admins to control descriptive model access</t>
  </si>
  <si>
    <t>Organizationally  managed group permissions via request controlling descriptive model access based on user need to know</t>
  </si>
  <si>
    <t>Automatically managed group permissions controlling descriptive model access based on user need to know</t>
  </si>
  <si>
    <t>Automatically managed external group permissions controlling descriptive  model access based on user need to know</t>
  </si>
  <si>
    <r>
      <rPr>
        <b/>
        <sz val="10"/>
        <rFont val="Calibri"/>
        <family val="2"/>
        <scheme val="minor"/>
      </rPr>
      <t>Weight Factor</t>
    </r>
    <r>
      <rPr>
        <sz val="10"/>
        <rFont val="Calibri"/>
        <family val="2"/>
        <scheme val="minor"/>
      </rPr>
      <t xml:space="preserve"> for Topic/Facet
[1,4,9]</t>
    </r>
  </si>
  <si>
    <t>MBSE adopted by systems engineering departments and incorporated into projects/programs</t>
  </si>
  <si>
    <t>Consistent MBSE approach across programs using the same ontology driven by policy, practices and methods</t>
  </si>
  <si>
    <t>Descriptive modeling roles and responsibilities are implemented across interconnected programs</t>
  </si>
  <si>
    <t xml:space="preserve">program specific model libraries are created for select entities </t>
  </si>
  <si>
    <t>Descriptive model archive could be accessed to provide framework for new programs</t>
  </si>
  <si>
    <t>program specific schema is created for general architectures</t>
  </si>
  <si>
    <t xml:space="preserve"> schemas span program specific focus areas</t>
  </si>
  <si>
    <t>schemas implemented to provide framework for new programs</t>
  </si>
  <si>
    <t>Floating licenses available for use to support ongoing programs</t>
  </si>
  <si>
    <t>MBSE IT is managed at individual or program levels</t>
  </si>
  <si>
    <t>program specific schema is defined but not completely documented</t>
  </si>
  <si>
    <t>program specific schema is documented and enforced</t>
  </si>
  <si>
    <t>Consistent DRM approach and usage across programs using the same ontology driven by policy, practices and methods</t>
  </si>
  <si>
    <t>DRM roles and responsibilities are implemented across interconnected programs</t>
  </si>
  <si>
    <t>DRM schemas span program specific focus areas (i.e. systems, components, test)</t>
  </si>
  <si>
    <t>DRM Schema are formalized  implemented consistently to provide framework for all new programs</t>
  </si>
  <si>
    <t>Schemas are common across connected DRM programs &amp; bare- minimum enterprise attributes described in program RMP</t>
  </si>
  <si>
    <t>Floating licenses available for PRT use to support ongoing programs</t>
  </si>
  <si>
    <t>F6: MBSE Installation and Updates</t>
  </si>
  <si>
    <t>Prioritizes  MBSE installation and updates</t>
  </si>
  <si>
    <t>F5: MBSE Based Reviews</t>
  </si>
  <si>
    <t>F6: MBSE Model Metrics</t>
  </si>
  <si>
    <t>F7: MBSE Functional Simulation Capability</t>
  </si>
  <si>
    <t>F8: MBSE Model Assurance</t>
  </si>
  <si>
    <t>The Joint MBSE Maturity Matrix is a tool developed for a non-MBSE practitioner entity to assess itself, and facilitate transition to, a Model-Based Systems Engineering enterprise.</t>
  </si>
  <si>
    <t>A Tier 5.5 initiative was created to develop a joint MBSE Maturity Matrix with KCNSC, highlighting interfaces between sites and PA MBSE maturity.</t>
  </si>
  <si>
    <t>As you modify and complete Joint MBSE  Maturity Matrix and Assessment Charts to reflect your input.</t>
  </si>
  <si>
    <t>Concurrence to demonstrate MBSE  on specific aspects of a program</t>
  </si>
  <si>
    <t>Organization specific MBSE methods and best practices are formally governed</t>
  </si>
  <si>
    <t>Formally governed MBSE methods and best practices are available across the enterprise</t>
  </si>
  <si>
    <t>Program specific MBSE metrics are formally communicated, tracked, and reported</t>
  </si>
  <si>
    <r>
      <t xml:space="preserve">design and logical integrity </t>
    </r>
    <r>
      <rPr>
        <strike/>
        <sz val="11"/>
        <color rgb="FFFF0000"/>
        <rFont val="Calibri"/>
        <family val="2"/>
        <scheme val="minor"/>
      </rPr>
      <t xml:space="preserve"> </t>
    </r>
    <r>
      <rPr>
        <sz val="11"/>
        <rFont val="Calibri"/>
        <family val="2"/>
        <scheme val="minor"/>
      </rPr>
      <t xml:space="preserve">of MBSE models are credible and provide confidence </t>
    </r>
  </si>
  <si>
    <t>Select areas of the descriptive model are manually reviewed for design and logical integrity</t>
  </si>
  <si>
    <t>MBSE views are shared and used through the enterprise</t>
  </si>
  <si>
    <t>Responsibility to manage and implement installations/ updates moves away from the user</t>
  </si>
  <si>
    <t>All sites have established DRM with common architecture for sharing requirements are officially released</t>
  </si>
  <si>
    <t>All requirements across the enterprise entered into single solution with shared architecture</t>
  </si>
  <si>
    <t>Digital engineering data utilizes relationships with other software for a connected digital thread</t>
  </si>
  <si>
    <t>Manual entry into defined architecture for siloed DRM tool</t>
  </si>
  <si>
    <t>Manual reporting from siloed DRM tool</t>
  </si>
  <si>
    <t>EXAMPLE assertion: "MBSE Roles and Responsibilities" transition not clear</t>
  </si>
  <si>
    <r>
      <t xml:space="preserve">F5. Graphical Drawing Information (i.e. AY, </t>
    </r>
    <r>
      <rPr>
        <i/>
        <sz val="14"/>
        <rFont val="Calibri"/>
        <family val="2"/>
        <scheme val="minor"/>
      </rPr>
      <t>3D interactive viewable model (3DIV))</t>
    </r>
  </si>
  <si>
    <t xml:space="preserve">F1: Programmatic Standards </t>
  </si>
  <si>
    <t>Joint MBSE Maturity Matrix V1.0</t>
  </si>
  <si>
    <t>*EXAMPLE* Joint MBSE Maturity Matrix 08/01/2022</t>
  </si>
  <si>
    <t>W##-X .Sys.1.0</t>
  </si>
  <si>
    <t>John Doe
W##-X Manager</t>
  </si>
  <si>
    <t>W##-X System Level (WR only)</t>
  </si>
  <si>
    <t>System level Major Components (MC) and Functional Cables (CF) in W##-X System GENESYS Project (SCN)</t>
  </si>
  <si>
    <t xml:space="preserve">W##-X MBSE Core Team </t>
  </si>
  <si>
    <t>MBSE best practices and methods are used to meet program needs with a consistent tool, but this approach is not driven by policy.
W##-X System Level MBSE approach needs to be formally documented before readiness and adoption could mature to reach the target.</t>
  </si>
  <si>
    <r>
      <t xml:space="preserve">MBSE Category / Topic / Facet / </t>
    </r>
    <r>
      <rPr>
        <sz val="11"/>
        <color theme="1"/>
        <rFont val="Calibri"/>
        <family val="2"/>
        <scheme val="minor"/>
      </rPr>
      <t xml:space="preserve">(Context)
</t>
    </r>
    <r>
      <rPr>
        <b/>
        <sz val="11"/>
        <color theme="1"/>
        <rFont val="Calibri"/>
        <family val="2"/>
        <scheme val="minor"/>
      </rPr>
      <t>SAND2022-11886 O</t>
    </r>
  </si>
  <si>
    <t xml:space="preserve">Tab 2 </t>
  </si>
  <si>
    <t>Example Assessment: Partially filled out matrix with descriptions of fields.</t>
  </si>
  <si>
    <t>Tab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</si>
</sst>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5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i/>
      <sz val="18"/>
      <color theme="1"/>
      <name val="Calibri"/>
      <family val="2"/>
      <scheme val="minor"/>
    </font>
    <font>
      <sz val="12"/>
      <color theme="1"/>
      <name val="Calibri"/>
      <family val="2"/>
      <scheme val="minor"/>
    </font>
    <font>
      <sz val="11"/>
      <name val="Calibri"/>
      <family val="2"/>
      <scheme val="minor"/>
    </font>
    <font>
      <sz val="11"/>
      <color rgb="FF9C6500"/>
      <name val="Calibri"/>
      <family val="2"/>
      <scheme val="minor"/>
    </font>
    <font>
      <sz val="10"/>
      <color theme="1"/>
      <name val="Calibri"/>
      <family val="2"/>
      <scheme val="minor"/>
    </font>
    <font>
      <sz val="11"/>
      <color rgb="FF000000"/>
      <name val="Calibri"/>
      <family val="2"/>
    </font>
    <font>
      <sz val="11"/>
      <color theme="1"/>
      <name val="Calibri"/>
      <family val="2"/>
    </font>
    <font>
      <i/>
      <sz val="14"/>
      <name val="Calibri"/>
      <family val="2"/>
      <scheme val="minor"/>
    </font>
    <font>
      <b/>
      <sz val="16"/>
      <color theme="1"/>
      <name val="Calibri"/>
      <family val="2"/>
      <scheme val="minor"/>
    </font>
    <font>
      <b/>
      <sz val="18"/>
      <color theme="0"/>
      <name val="Calibri"/>
      <family val="2"/>
      <scheme val="minor"/>
    </font>
    <font>
      <b/>
      <sz val="22"/>
      <color rgb="FF002060"/>
      <name val="Calibri"/>
      <family val="2"/>
      <scheme val="minor"/>
    </font>
    <font>
      <b/>
      <sz val="18"/>
      <color rgb="FF002060"/>
      <name val="Calibri"/>
      <family val="2"/>
      <scheme val="minor"/>
    </font>
    <font>
      <b/>
      <sz val="14"/>
      <color rgb="FF002060"/>
      <name val="Calibri"/>
      <family val="2"/>
      <scheme val="minor"/>
    </font>
    <font>
      <b/>
      <i/>
      <sz val="16"/>
      <color theme="1"/>
      <name val="Calibri"/>
      <family val="2"/>
      <scheme val="minor"/>
    </font>
    <font>
      <i/>
      <sz val="14"/>
      <color rgb="FF002060"/>
      <name val="Calibri"/>
      <family val="2"/>
      <scheme val="minor"/>
    </font>
    <font>
      <b/>
      <u/>
      <sz val="14"/>
      <color theme="1"/>
      <name val="Calibri"/>
      <family val="2"/>
      <scheme val="minor"/>
    </font>
    <font>
      <b/>
      <i/>
      <sz val="18"/>
      <name val="Calibri"/>
      <family val="2"/>
      <scheme val="minor"/>
    </font>
    <font>
      <b/>
      <sz val="14"/>
      <name val="Calibri"/>
      <family val="2"/>
      <scheme val="minor"/>
    </font>
    <font>
      <b/>
      <u/>
      <sz val="14"/>
      <name val="Calibri"/>
      <family val="2"/>
      <scheme val="minor"/>
    </font>
    <font>
      <i/>
      <sz val="14"/>
      <color theme="1"/>
      <name val="Calibri"/>
      <family val="2"/>
      <scheme val="minor"/>
    </font>
    <font>
      <i/>
      <sz val="14"/>
      <color rgb="FFFF0000"/>
      <name val="Calibri"/>
      <family val="2"/>
      <scheme val="minor"/>
    </font>
    <font>
      <strike/>
      <sz val="11"/>
      <name val="Calibri"/>
      <family val="2"/>
      <scheme val="minor"/>
    </font>
    <font>
      <sz val="11"/>
      <name val="Calibri"/>
      <family val="2"/>
    </font>
    <font>
      <b/>
      <sz val="12"/>
      <color theme="0"/>
      <name val="Calibri"/>
      <family val="2"/>
      <scheme val="minor"/>
    </font>
    <font>
      <b/>
      <sz val="28"/>
      <color theme="0"/>
      <name val="Calibri"/>
      <family val="2"/>
      <scheme val="minor"/>
    </font>
    <font>
      <b/>
      <i/>
      <sz val="18"/>
      <color rgb="FFFF0000"/>
      <name val="Calibri"/>
      <family val="2"/>
      <scheme val="minor"/>
    </font>
    <font>
      <sz val="10"/>
      <name val="Calibri"/>
      <family val="2"/>
      <scheme val="minor"/>
    </font>
    <font>
      <b/>
      <sz val="11"/>
      <name val="Calibri"/>
      <family val="2"/>
      <scheme val="minor"/>
    </font>
    <font>
      <sz val="16"/>
      <name val="Calibri"/>
      <family val="2"/>
      <scheme val="minor"/>
    </font>
    <font>
      <b/>
      <sz val="10"/>
      <name val="Calibri"/>
      <family val="2"/>
      <scheme val="minor"/>
    </font>
    <font>
      <b/>
      <sz val="22"/>
      <name val="Calibri"/>
      <family val="2"/>
      <scheme val="minor"/>
    </font>
    <font>
      <b/>
      <sz val="16"/>
      <color theme="5" tint="-0.249977111117893"/>
      <name val="Calibri"/>
      <family val="2"/>
      <scheme val="minor"/>
    </font>
    <font>
      <b/>
      <sz val="16"/>
      <color theme="7"/>
      <name val="Calibri"/>
      <family val="2"/>
      <scheme val="minor"/>
    </font>
    <font>
      <i/>
      <sz val="11"/>
      <color theme="4" tint="-0.499984740745262"/>
      <name val="Calibri"/>
      <family val="2"/>
      <scheme val="minor"/>
    </font>
    <font>
      <sz val="11"/>
      <color rgb="FF002060"/>
      <name val="Calibri"/>
      <family val="2"/>
      <scheme val="minor"/>
    </font>
    <font>
      <u/>
      <sz val="11"/>
      <color theme="10"/>
      <name val="Calibri"/>
      <family val="2"/>
      <scheme val="minor"/>
    </font>
    <font>
      <sz val="12"/>
      <color theme="1"/>
      <name val="Calibri"/>
      <family val="2"/>
    </font>
    <font>
      <sz val="9"/>
      <color theme="1"/>
      <name val="Calibri"/>
      <family val="2"/>
      <scheme val="minor"/>
    </font>
    <font>
      <sz val="16"/>
      <color theme="1"/>
      <name val="Calibri"/>
      <family val="2"/>
      <scheme val="minor"/>
    </font>
    <font>
      <b/>
      <u val="double"/>
      <sz val="12"/>
      <color theme="1"/>
      <name val="Calibri"/>
      <family val="2"/>
      <scheme val="minor"/>
    </font>
    <font>
      <u val="double"/>
      <sz val="12"/>
      <color theme="1"/>
      <name val="Calibri"/>
      <family val="2"/>
      <scheme val="minor"/>
    </font>
    <font>
      <u val="double"/>
      <sz val="11"/>
      <color theme="1"/>
      <name val="Calibri"/>
      <family val="2"/>
      <scheme val="minor"/>
    </font>
    <font>
      <b/>
      <sz val="10"/>
      <color theme="1"/>
      <name val="Calibri"/>
      <family val="2"/>
      <scheme val="minor"/>
    </font>
    <font>
      <i/>
      <sz val="10"/>
      <color theme="1"/>
      <name val="Calibri"/>
      <family val="2"/>
      <scheme val="minor"/>
    </font>
    <font>
      <sz val="12"/>
      <color rgb="FFFF0000"/>
      <name val="Calibri"/>
      <family val="2"/>
      <scheme val="minor"/>
    </font>
    <font>
      <sz val="10"/>
      <color rgb="FFFF0000"/>
      <name val="Calibri"/>
      <family val="2"/>
      <scheme val="minor"/>
    </font>
    <font>
      <sz val="11"/>
      <color rgb="FFFF0000"/>
      <name val="Calibri"/>
      <family val="2"/>
      <scheme val="minor"/>
    </font>
    <font>
      <strike/>
      <sz val="11"/>
      <color rgb="FFFF0000"/>
      <name val="Calibri"/>
      <family val="2"/>
      <scheme val="minor"/>
    </font>
    <font>
      <b/>
      <sz val="24"/>
      <color theme="1"/>
      <name val="Calibri"/>
      <family val="2"/>
      <scheme val="minor"/>
    </font>
    <font>
      <b/>
      <sz val="16"/>
      <color rgb="FFC00000"/>
      <name val="Calibri"/>
      <family val="2"/>
      <scheme val="minor"/>
    </font>
    <font>
      <b/>
      <sz val="12"/>
      <name val="Calibri"/>
      <family val="2"/>
      <scheme val="minor"/>
    </font>
  </fonts>
  <fills count="37">
    <fill>
      <patternFill patternType="none"/>
    </fill>
    <fill>
      <patternFill patternType="gray125"/>
    </fill>
    <fill>
      <patternFill patternType="solid">
        <fgColor rgb="FF817A48"/>
        <bgColor indexed="64"/>
      </patternFill>
    </fill>
    <fill>
      <patternFill patternType="solid">
        <fgColor rgb="FF44AD6E"/>
        <bgColor indexed="64"/>
      </patternFill>
    </fill>
    <fill>
      <patternFill patternType="solid">
        <fgColor rgb="FF58B546"/>
        <bgColor indexed="64"/>
      </patternFill>
    </fill>
    <fill>
      <patternFill patternType="solid">
        <fgColor rgb="FFFFC000"/>
        <bgColor indexed="64"/>
      </patternFill>
    </fill>
    <fill>
      <patternFill patternType="solid">
        <fgColor rgb="FF4CADA3"/>
        <bgColor indexed="64"/>
      </patternFill>
    </fill>
    <fill>
      <patternFill patternType="solid">
        <fgColor rgb="FF467C9F"/>
        <bgColor indexed="64"/>
      </patternFill>
    </fill>
    <fill>
      <patternFill patternType="solid">
        <fgColor rgb="FF4C529F"/>
        <bgColor indexed="64"/>
      </patternFill>
    </fill>
    <fill>
      <patternFill patternType="solid">
        <fgColor rgb="FF725097"/>
        <bgColor indexed="64"/>
      </patternFill>
    </fill>
    <fill>
      <patternFill patternType="solid">
        <fgColor rgb="FFFFEB9C"/>
      </patternFill>
    </fill>
    <fill>
      <patternFill patternType="solid">
        <fgColor rgb="FFD9D6BD"/>
        <bgColor indexed="64"/>
      </patternFill>
    </fill>
    <fill>
      <patternFill patternType="solid">
        <fgColor rgb="FFBAE4CB"/>
        <bgColor indexed="64"/>
      </patternFill>
    </fill>
    <fill>
      <patternFill patternType="solid">
        <fgColor rgb="FFBFE3E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CCFF"/>
        <bgColor indexed="64"/>
      </patternFill>
    </fill>
    <fill>
      <patternFill patternType="solid">
        <fgColor rgb="FF99CCFF"/>
        <bgColor indexed="64"/>
      </patternFill>
    </fill>
    <fill>
      <patternFill patternType="solid">
        <fgColor rgb="FFCC99FF"/>
        <bgColor indexed="64"/>
      </patternFill>
    </fill>
    <fill>
      <patternFill patternType="solid">
        <fgColor rgb="FFE2EFDA"/>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808080"/>
        <bgColor indexed="64"/>
      </patternFill>
    </fill>
    <fill>
      <patternFill patternType="solid">
        <fgColor theme="2"/>
        <bgColor indexed="64"/>
      </patternFill>
    </fill>
    <fill>
      <patternFill patternType="solid">
        <fgColor rgb="FF88BFCA"/>
        <bgColor indexed="64"/>
      </patternFill>
    </fill>
    <fill>
      <patternFill patternType="solid">
        <fgColor rgb="FF2F75B5"/>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FF00"/>
        <bgColor indexed="64"/>
      </patternFill>
    </fill>
    <fill>
      <patternFill patternType="solid">
        <fgColor rgb="FFFF0000"/>
        <bgColor indexed="64"/>
      </patternFill>
    </fill>
    <fill>
      <patternFill patternType="solid">
        <fgColor rgb="FFD9E1F2"/>
        <bgColor indexed="64"/>
      </patternFill>
    </fill>
    <fill>
      <patternFill patternType="solid">
        <fgColor theme="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ck">
        <color indexed="64"/>
      </left>
      <right/>
      <top/>
      <bottom/>
      <diagonal/>
    </border>
    <border>
      <left/>
      <right style="hair">
        <color indexed="64"/>
      </right>
      <top/>
      <bottom/>
      <diagonal/>
    </border>
    <border>
      <left/>
      <right/>
      <top style="thin">
        <color indexed="64"/>
      </top>
      <bottom style="double">
        <color indexed="64"/>
      </bottom>
      <diagonal/>
    </border>
    <border>
      <left style="hair">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theme="0"/>
      </left>
      <right style="thin">
        <color theme="0"/>
      </right>
      <top style="medium">
        <color theme="0"/>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style="thin">
        <color indexed="64"/>
      </right>
      <top style="thin">
        <color indexed="64"/>
      </top>
      <bottom style="medium">
        <color theme="0"/>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7" fillId="10" borderId="0" applyNumberFormat="0" applyBorder="0" applyAlignment="0" applyProtection="0"/>
    <xf numFmtId="0" fontId="39" fillId="0" borderId="0" applyNumberFormat="0" applyFill="0" applyBorder="0" applyAlignment="0" applyProtection="0"/>
  </cellStyleXfs>
  <cellXfs count="364">
    <xf numFmtId="0" fontId="0" fillId="0" borderId="0" xfId="0"/>
    <xf numFmtId="0" fontId="1" fillId="0" borderId="0" xfId="0" applyFont="1" applyAlignment="1">
      <alignment vertical="top" wrapText="1"/>
    </xf>
    <xf numFmtId="0" fontId="0" fillId="0" borderId="0" xfId="0" applyFill="1"/>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0" xfId="0" applyAlignment="1">
      <alignment horizontal="center"/>
    </xf>
    <xf numFmtId="0" fontId="0" fillId="25" borderId="0" xfId="0" applyFill="1"/>
    <xf numFmtId="0" fontId="0" fillId="25" borderId="0" xfId="0" applyFill="1" applyAlignment="1">
      <alignment horizontal="center"/>
    </xf>
    <xf numFmtId="0" fontId="3" fillId="0" borderId="0" xfId="0" applyFont="1"/>
    <xf numFmtId="0" fontId="8" fillId="0" borderId="0" xfId="0" applyFont="1"/>
    <xf numFmtId="0" fontId="5" fillId="0" borderId="0" xfId="0" applyFont="1"/>
    <xf numFmtId="0" fontId="40" fillId="0" borderId="0" xfId="0" applyFont="1" applyAlignment="1">
      <alignment horizontal="right"/>
    </xf>
    <xf numFmtId="0" fontId="2" fillId="0" borderId="0" xfId="0" applyFont="1"/>
    <xf numFmtId="0" fontId="42" fillId="0" borderId="0" xfId="0" applyFont="1" applyAlignment="1">
      <alignment horizontal="left" vertical="center" indent="4" readingOrder="1"/>
    </xf>
    <xf numFmtId="0" fontId="1" fillId="0" borderId="0" xfId="0" applyFont="1"/>
    <xf numFmtId="0" fontId="43" fillId="0" borderId="0" xfId="0" applyFont="1" applyBorder="1"/>
    <xf numFmtId="0" fontId="44" fillId="0" borderId="0" xfId="0" applyFont="1" applyBorder="1"/>
    <xf numFmtId="0" fontId="45" fillId="0" borderId="0" xfId="0" applyFont="1" applyBorder="1"/>
    <xf numFmtId="0" fontId="46" fillId="0" borderId="18" xfId="0" applyFont="1" applyBorder="1" applyAlignment="1">
      <alignment vertical="center"/>
    </xf>
    <xf numFmtId="0" fontId="47" fillId="32" borderId="12" xfId="0" applyFont="1" applyFill="1" applyBorder="1" applyAlignment="1" applyProtection="1">
      <alignment vertical="center"/>
      <protection locked="0"/>
    </xf>
    <xf numFmtId="0" fontId="2" fillId="0" borderId="0" xfId="0" applyFont="1" applyAlignment="1">
      <alignment vertical="center"/>
    </xf>
    <xf numFmtId="0" fontId="1" fillId="0" borderId="0" xfId="0" applyFont="1" applyAlignment="1">
      <alignment vertical="top"/>
    </xf>
    <xf numFmtId="0" fontId="41" fillId="0" borderId="0" xfId="0" applyFont="1" applyProtection="1">
      <protection locked="0"/>
    </xf>
    <xf numFmtId="0" fontId="0" fillId="0" borderId="0" xfId="0" applyProtection="1">
      <protection locked="0"/>
    </xf>
    <xf numFmtId="0" fontId="42" fillId="0" borderId="0" xfId="0" applyFont="1"/>
    <xf numFmtId="0" fontId="0" fillId="0" borderId="0" xfId="0" quotePrefix="1" applyProtection="1">
      <protection locked="0"/>
    </xf>
    <xf numFmtId="0" fontId="48" fillId="0" borderId="0" xfId="0" applyFont="1"/>
    <xf numFmtId="0" fontId="49" fillId="0" borderId="0" xfId="0" applyFont="1"/>
    <xf numFmtId="0" fontId="0" fillId="26" borderId="0" xfId="0" applyFill="1"/>
    <xf numFmtId="0" fontId="0" fillId="26" borderId="0" xfId="0" applyFill="1" applyAlignment="1">
      <alignment horizontal="center"/>
    </xf>
    <xf numFmtId="0" fontId="0" fillId="27" borderId="0" xfId="0" applyFill="1"/>
    <xf numFmtId="0" fontId="0" fillId="27" borderId="0" xfId="0" applyFill="1" applyAlignment="1">
      <alignment horizontal="center"/>
    </xf>
    <xf numFmtId="0" fontId="0" fillId="33" borderId="0" xfId="0" applyFill="1"/>
    <xf numFmtId="0" fontId="0" fillId="33" borderId="0" xfId="0" applyFill="1" applyAlignment="1">
      <alignment horizontal="center"/>
    </xf>
    <xf numFmtId="0" fontId="1" fillId="33" borderId="0" xfId="0" applyFont="1" applyFill="1"/>
    <xf numFmtId="0" fontId="1" fillId="25" borderId="0" xfId="0" applyFont="1" applyFill="1"/>
    <xf numFmtId="0" fontId="1" fillId="26" borderId="0" xfId="0" applyFont="1" applyFill="1"/>
    <xf numFmtId="0" fontId="1" fillId="27" borderId="0" xfId="0" applyFont="1" applyFill="1"/>
    <xf numFmtId="0" fontId="1" fillId="21" borderId="0" xfId="0" applyFont="1" applyFill="1"/>
    <xf numFmtId="0" fontId="0" fillId="21" borderId="0" xfId="0" applyFill="1"/>
    <xf numFmtId="0" fontId="0" fillId="21" borderId="0" xfId="0" applyFill="1" applyAlignment="1">
      <alignment horizontal="center"/>
    </xf>
    <xf numFmtId="0" fontId="37" fillId="28" borderId="11" xfId="0" applyFont="1" applyFill="1" applyBorder="1" applyAlignment="1" applyProtection="1">
      <alignment vertical="top" wrapText="1"/>
    </xf>
    <xf numFmtId="0" fontId="4" fillId="23" borderId="0" xfId="0" applyFont="1" applyFill="1" applyAlignment="1" applyProtection="1">
      <alignment vertical="center"/>
    </xf>
    <xf numFmtId="0" fontId="37" fillId="28" borderId="64" xfId="0" applyFont="1" applyFill="1" applyBorder="1" applyAlignment="1" applyProtection="1">
      <alignment horizontal="left" vertical="top" wrapText="1"/>
    </xf>
    <xf numFmtId="0" fontId="37" fillId="28" borderId="11" xfId="0" applyFont="1" applyFill="1" applyBorder="1" applyAlignment="1" applyProtection="1">
      <alignment horizontal="left" vertical="center" wrapText="1"/>
    </xf>
    <xf numFmtId="0" fontId="38" fillId="29" borderId="11" xfId="0" applyFont="1" applyFill="1" applyBorder="1" applyAlignment="1" applyProtection="1">
      <alignment horizontal="center" vertical="center"/>
    </xf>
    <xf numFmtId="0" fontId="38" fillId="29" borderId="64" xfId="0" applyFont="1" applyFill="1" applyBorder="1" applyAlignment="1" applyProtection="1">
      <alignment horizontal="center" vertical="center"/>
    </xf>
    <xf numFmtId="0" fontId="5" fillId="23" borderId="0" xfId="0" applyFont="1" applyFill="1" applyProtection="1"/>
    <xf numFmtId="0" fontId="0" fillId="0" borderId="1" xfId="0" applyBorder="1" applyAlignment="1" applyProtection="1">
      <alignment wrapText="1"/>
    </xf>
    <xf numFmtId="0" fontId="0" fillId="0" borderId="0" xfId="0" applyProtection="1"/>
    <xf numFmtId="0" fontId="0" fillId="26" borderId="67" xfId="0" applyFill="1" applyBorder="1" applyAlignment="1" applyProtection="1">
      <alignment horizontal="center" vertical="center" wrapText="1"/>
    </xf>
    <xf numFmtId="0" fontId="0" fillId="26" borderId="62" xfId="0" applyFill="1" applyBorder="1" applyAlignment="1" applyProtection="1">
      <alignment horizontal="center" vertical="center" wrapText="1"/>
    </xf>
    <xf numFmtId="0" fontId="4" fillId="23" borderId="8" xfId="0" applyFont="1" applyFill="1" applyBorder="1" applyAlignment="1" applyProtection="1">
      <alignment vertical="center"/>
    </xf>
    <xf numFmtId="0" fontId="26" fillId="11" borderId="52" xfId="0" applyFont="1" applyFill="1" applyBorder="1" applyAlignment="1" applyProtection="1">
      <alignment horizontal="center" vertical="center" wrapText="1"/>
    </xf>
    <xf numFmtId="0" fontId="26" fillId="20" borderId="52" xfId="0" applyFont="1" applyFill="1" applyBorder="1" applyAlignment="1" applyProtection="1">
      <alignment horizontal="center" vertical="center" wrapText="1"/>
    </xf>
    <xf numFmtId="0" fontId="26" fillId="12" borderId="52" xfId="0" applyFont="1" applyFill="1" applyBorder="1" applyAlignment="1" applyProtection="1">
      <alignment horizontal="center" vertical="center" wrapText="1"/>
    </xf>
    <xf numFmtId="0" fontId="6" fillId="13" borderId="52" xfId="0" applyFont="1" applyFill="1" applyBorder="1" applyAlignment="1" applyProtection="1">
      <alignment horizontal="center" vertical="center" wrapText="1"/>
    </xf>
    <xf numFmtId="0" fontId="26" fillId="18" borderId="52" xfId="0" applyFont="1" applyFill="1" applyBorder="1" applyAlignment="1" applyProtection="1">
      <alignment horizontal="center" vertical="center" wrapText="1"/>
    </xf>
    <xf numFmtId="0" fontId="26" fillId="17" borderId="52" xfId="0" applyFont="1" applyFill="1" applyBorder="1" applyAlignment="1" applyProtection="1">
      <alignment horizontal="center" vertical="center" wrapText="1"/>
    </xf>
    <xf numFmtId="0" fontId="26" fillId="19" borderId="52" xfId="0" applyFont="1" applyFill="1" applyBorder="1" applyAlignment="1" applyProtection="1">
      <alignment horizontal="center" vertical="center" wrapText="1"/>
    </xf>
    <xf numFmtId="0" fontId="30" fillId="26" borderId="5" xfId="0" applyFont="1" applyFill="1" applyBorder="1" applyAlignment="1" applyProtection="1">
      <alignment horizontal="center" vertical="center" wrapText="1"/>
    </xf>
    <xf numFmtId="0" fontId="4" fillId="23" borderId="43" xfId="0" applyFont="1" applyFill="1" applyBorder="1" applyAlignment="1" applyProtection="1">
      <alignment vertical="center"/>
    </xf>
    <xf numFmtId="164" fontId="15" fillId="26" borderId="1" xfId="0" applyNumberFormat="1" applyFont="1" applyFill="1" applyBorder="1" applyAlignment="1" applyProtection="1">
      <alignment horizontal="center" vertical="center"/>
    </xf>
    <xf numFmtId="0" fontId="5" fillId="23" borderId="0" xfId="0" applyFont="1" applyFill="1" applyBorder="1" applyAlignment="1" applyProtection="1"/>
    <xf numFmtId="0" fontId="0" fillId="26" borderId="24" xfId="0" applyFill="1" applyBorder="1" applyProtection="1"/>
    <xf numFmtId="0" fontId="4" fillId="23" borderId="0" xfId="0" applyFont="1" applyFill="1" applyBorder="1" applyAlignment="1" applyProtection="1">
      <alignment vertical="center"/>
    </xf>
    <xf numFmtId="0" fontId="0" fillId="23" borderId="0" xfId="0" applyFont="1" applyFill="1" applyBorder="1" applyAlignment="1" applyProtection="1">
      <alignment vertical="top" wrapText="1"/>
    </xf>
    <xf numFmtId="164" fontId="16" fillId="21" borderId="2" xfId="0" applyNumberFormat="1" applyFont="1" applyFill="1" applyBorder="1" applyAlignment="1" applyProtection="1">
      <alignment horizontal="center" vertical="center"/>
    </xf>
    <xf numFmtId="0" fontId="0" fillId="26" borderId="8" xfId="0" applyFill="1" applyBorder="1" applyProtection="1"/>
    <xf numFmtId="0" fontId="3" fillId="26" borderId="0" xfId="0" applyFont="1" applyFill="1" applyBorder="1" applyAlignment="1" applyProtection="1">
      <alignment horizontal="left" vertical="top"/>
    </xf>
    <xf numFmtId="0" fontId="6" fillId="11" borderId="1" xfId="0" applyFont="1" applyFill="1" applyBorder="1" applyAlignment="1" applyProtection="1">
      <alignment horizontal="center" vertical="center" wrapText="1"/>
    </xf>
    <xf numFmtId="0" fontId="6" fillId="20" borderId="1" xfId="0" applyFont="1" applyFill="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0" fontId="6" fillId="13" borderId="1" xfId="0" applyFont="1" applyFill="1" applyBorder="1" applyAlignment="1" applyProtection="1">
      <alignment horizontal="center" vertical="center" wrapText="1"/>
    </xf>
    <xf numFmtId="0" fontId="6" fillId="18" borderId="1" xfId="0" applyFont="1" applyFill="1" applyBorder="1" applyAlignment="1" applyProtection="1">
      <alignment horizontal="center" vertical="center" wrapText="1"/>
    </xf>
    <xf numFmtId="0" fontId="6" fillId="17" borderId="1" xfId="0" applyFont="1" applyFill="1" applyBorder="1" applyAlignment="1" applyProtection="1">
      <alignment horizontal="center" vertical="center" wrapText="1"/>
    </xf>
    <xf numFmtId="0" fontId="26" fillId="19" borderId="1" xfId="0" applyFont="1" applyFill="1" applyBorder="1" applyAlignment="1" applyProtection="1">
      <alignment horizontal="center" vertical="center" wrapText="1"/>
    </xf>
    <xf numFmtId="0" fontId="0" fillId="11" borderId="1" xfId="0" applyFill="1" applyBorder="1" applyAlignment="1" applyProtection="1">
      <alignment horizontal="center" vertical="center" wrapText="1"/>
    </xf>
    <xf numFmtId="0" fontId="20" fillId="23" borderId="0" xfId="0" applyFont="1" applyFill="1" applyBorder="1" applyAlignment="1" applyProtection="1">
      <alignment vertical="center"/>
    </xf>
    <xf numFmtId="0" fontId="0" fillId="26" borderId="8" xfId="0" applyFill="1" applyBorder="1" applyAlignment="1" applyProtection="1">
      <alignment vertical="top"/>
    </xf>
    <xf numFmtId="0" fontId="6" fillId="26" borderId="7" xfId="0" applyFont="1" applyFill="1" applyBorder="1" applyAlignment="1" applyProtection="1">
      <alignment vertical="top"/>
    </xf>
    <xf numFmtId="0" fontId="29" fillId="23" borderId="8" xfId="0" applyFont="1" applyFill="1" applyBorder="1" applyAlignment="1" applyProtection="1">
      <alignment vertical="center"/>
    </xf>
    <xf numFmtId="0" fontId="10" fillId="11" borderId="1" xfId="0" applyFont="1" applyFill="1" applyBorder="1" applyAlignment="1" applyProtection="1">
      <alignment horizontal="center" vertical="center" wrapText="1"/>
    </xf>
    <xf numFmtId="0" fontId="26" fillId="20" borderId="1" xfId="0" applyFont="1" applyFill="1" applyBorder="1" applyAlignment="1" applyProtection="1">
      <alignment horizontal="center" vertical="center" wrapText="1"/>
    </xf>
    <xf numFmtId="0" fontId="26" fillId="12" borderId="1" xfId="0" applyFont="1" applyFill="1" applyBorder="1" applyAlignment="1" applyProtection="1">
      <alignment horizontal="center" vertical="center" wrapText="1"/>
    </xf>
    <xf numFmtId="0" fontId="26" fillId="13" borderId="1" xfId="0" applyFont="1" applyFill="1" applyBorder="1" applyAlignment="1" applyProtection="1">
      <alignment horizontal="center" vertical="center" wrapText="1"/>
    </xf>
    <xf numFmtId="0" fontId="26" fillId="18" borderId="1" xfId="0" applyFont="1" applyFill="1" applyBorder="1" applyAlignment="1" applyProtection="1">
      <alignment horizontal="center" vertical="center" wrapText="1"/>
    </xf>
    <xf numFmtId="0" fontId="26" fillId="17" borderId="1" xfId="0" applyFont="1" applyFill="1" applyBorder="1" applyAlignment="1" applyProtection="1">
      <alignment horizontal="center" vertical="center" wrapText="1"/>
    </xf>
    <xf numFmtId="0" fontId="6" fillId="19" borderId="48" xfId="0" applyFont="1" applyFill="1" applyBorder="1" applyAlignment="1" applyProtection="1">
      <alignment horizontal="center" vertical="center" wrapText="1"/>
    </xf>
    <xf numFmtId="0" fontId="0" fillId="0" borderId="0" xfId="0" applyAlignment="1" applyProtection="1">
      <alignment vertical="top"/>
    </xf>
    <xf numFmtId="0" fontId="26" fillId="11" borderId="1" xfId="0" applyFont="1" applyFill="1" applyBorder="1" applyAlignment="1" applyProtection="1">
      <alignment horizontal="center" vertical="center" wrapText="1"/>
    </xf>
    <xf numFmtId="0" fontId="6" fillId="11" borderId="3" xfId="0" applyFont="1" applyFill="1" applyBorder="1" applyAlignment="1" applyProtection="1">
      <alignment horizontal="center" vertical="center" wrapText="1"/>
    </xf>
    <xf numFmtId="0" fontId="6" fillId="20" borderId="3" xfId="0" applyFont="1" applyFill="1" applyBorder="1" applyAlignment="1" applyProtection="1">
      <alignment horizontal="center" vertical="center" wrapText="1"/>
    </xf>
    <xf numFmtId="0" fontId="6" fillId="12" borderId="3" xfId="0" applyFont="1" applyFill="1" applyBorder="1" applyAlignment="1" applyProtection="1">
      <alignment horizontal="center" vertical="center" wrapText="1"/>
    </xf>
    <xf numFmtId="0" fontId="6" fillId="13" borderId="3" xfId="0" applyFont="1" applyFill="1" applyBorder="1" applyAlignment="1" applyProtection="1">
      <alignment horizontal="center" vertical="center" wrapText="1"/>
    </xf>
    <xf numFmtId="0" fontId="6" fillId="18" borderId="3" xfId="0" applyFont="1" applyFill="1" applyBorder="1" applyAlignment="1" applyProtection="1">
      <alignment horizontal="center" vertical="center" wrapText="1"/>
    </xf>
    <xf numFmtId="0" fontId="6" fillId="17" borderId="3" xfId="0" applyFont="1" applyFill="1" applyBorder="1" applyAlignment="1" applyProtection="1">
      <alignment horizontal="center" vertical="center" wrapText="1"/>
    </xf>
    <xf numFmtId="0" fontId="20" fillId="23" borderId="8" xfId="0" applyFont="1" applyFill="1" applyBorder="1" applyAlignment="1" applyProtection="1">
      <alignment vertical="center"/>
    </xf>
    <xf numFmtId="0" fontId="29" fillId="23" borderId="0" xfId="0" applyFont="1" applyFill="1" applyBorder="1" applyAlignment="1" applyProtection="1">
      <alignment vertical="center"/>
    </xf>
    <xf numFmtId="0" fontId="37" fillId="28" borderId="64" xfId="0" applyFont="1" applyFill="1" applyBorder="1" applyAlignment="1" applyProtection="1">
      <alignment horizontal="left" vertical="center" wrapText="1"/>
    </xf>
    <xf numFmtId="0" fontId="0" fillId="27" borderId="67" xfId="0" applyFill="1" applyBorder="1" applyAlignment="1" applyProtection="1">
      <alignment horizontal="center" vertical="center" wrapText="1"/>
    </xf>
    <xf numFmtId="0" fontId="0" fillId="27" borderId="62" xfId="0" applyFill="1" applyBorder="1" applyAlignment="1" applyProtection="1">
      <alignment horizontal="center" vertical="center" wrapText="1"/>
    </xf>
    <xf numFmtId="0" fontId="30" fillId="27" borderId="5" xfId="0" applyFont="1" applyFill="1" applyBorder="1" applyAlignment="1" applyProtection="1">
      <alignment horizontal="center" vertical="center" wrapText="1"/>
    </xf>
    <xf numFmtId="164" fontId="15" fillId="27" borderId="1" xfId="0" applyNumberFormat="1" applyFont="1" applyFill="1" applyBorder="1" applyAlignment="1" applyProtection="1">
      <alignment horizontal="center" vertical="center"/>
    </xf>
    <xf numFmtId="0" fontId="0" fillId="27" borderId="24" xfId="0" applyFill="1" applyBorder="1" applyProtection="1"/>
    <xf numFmtId="0" fontId="0" fillId="27" borderId="8" xfId="0" applyFill="1" applyBorder="1" applyAlignment="1" applyProtection="1">
      <alignment vertical="top"/>
    </xf>
    <xf numFmtId="0" fontId="6" fillId="27" borderId="7" xfId="0" applyFont="1" applyFill="1" applyBorder="1" applyAlignment="1" applyProtection="1">
      <alignment vertical="top"/>
    </xf>
    <xf numFmtId="0" fontId="0" fillId="27" borderId="8" xfId="0" applyFill="1" applyBorder="1" applyProtection="1"/>
    <xf numFmtId="0" fontId="3" fillId="27" borderId="0" xfId="0" applyFont="1" applyFill="1" applyBorder="1" applyAlignment="1" applyProtection="1">
      <alignment horizontal="left" vertical="top"/>
    </xf>
    <xf numFmtId="0" fontId="0" fillId="0" borderId="0" xfId="0" applyBorder="1" applyProtection="1"/>
    <xf numFmtId="164" fontId="16" fillId="21" borderId="42" xfId="0" applyNumberFormat="1" applyFont="1" applyFill="1" applyBorder="1" applyAlignment="1" applyProtection="1">
      <alignment horizontal="center" vertical="center"/>
    </xf>
    <xf numFmtId="0" fontId="6" fillId="11" borderId="16" xfId="0" applyFont="1" applyFill="1" applyBorder="1" applyAlignment="1" applyProtection="1">
      <alignment horizontal="center" vertical="center" wrapText="1"/>
    </xf>
    <xf numFmtId="0" fontId="6" fillId="18" borderId="16" xfId="0" applyFont="1" applyFill="1" applyBorder="1" applyAlignment="1" applyProtection="1">
      <alignment horizontal="center" vertical="center" wrapText="1"/>
    </xf>
    <xf numFmtId="0" fontId="6" fillId="19" borderId="1" xfId="0" applyFont="1" applyFill="1" applyBorder="1" applyAlignment="1" applyProtection="1">
      <alignment horizontal="center" vertical="center" wrapText="1"/>
    </xf>
    <xf numFmtId="0" fontId="4" fillId="23" borderId="11" xfId="0" applyFont="1" applyFill="1" applyBorder="1" applyAlignment="1" applyProtection="1">
      <alignment vertical="center"/>
    </xf>
    <xf numFmtId="0" fontId="5" fillId="23" borderId="54" xfId="0" applyFont="1" applyFill="1" applyBorder="1" applyProtection="1"/>
    <xf numFmtId="0" fontId="3" fillId="0" borderId="0" xfId="0" applyFont="1" applyAlignment="1" applyProtection="1">
      <alignment vertical="top" wrapText="1"/>
    </xf>
    <xf numFmtId="0" fontId="1" fillId="0" borderId="0" xfId="0" applyFont="1" applyAlignment="1" applyProtection="1">
      <alignment vertical="top" wrapText="1"/>
    </xf>
    <xf numFmtId="0" fontId="0" fillId="0" borderId="0" xfId="0" applyFill="1" applyBorder="1" applyAlignment="1" applyProtection="1">
      <alignment vertical="center"/>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6" fillId="0" borderId="0" xfId="0" applyFont="1" applyFill="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0" fillId="0" borderId="0" xfId="0" applyFill="1" applyProtection="1"/>
    <xf numFmtId="0" fontId="0" fillId="25" borderId="8" xfId="0" applyFill="1" applyBorder="1" applyProtection="1"/>
    <xf numFmtId="0" fontId="3" fillId="25" borderId="0" xfId="0" applyFont="1" applyFill="1" applyBorder="1" applyAlignment="1" applyProtection="1">
      <alignment horizontal="left" vertical="top"/>
    </xf>
    <xf numFmtId="0" fontId="0" fillId="20" borderId="1" xfId="0" applyFill="1" applyBorder="1" applyAlignment="1" applyProtection="1">
      <alignment horizontal="center" vertical="center" wrapText="1"/>
    </xf>
    <xf numFmtId="0" fontId="6" fillId="19" borderId="2" xfId="0" applyFont="1" applyFill="1" applyBorder="1" applyAlignment="1" applyProtection="1">
      <alignment horizontal="center" vertical="center" wrapText="1"/>
    </xf>
    <xf numFmtId="0" fontId="30" fillId="25" borderId="43" xfId="0" applyFont="1" applyFill="1" applyBorder="1" applyAlignment="1" applyProtection="1">
      <alignment horizontal="center" vertical="center" wrapText="1"/>
    </xf>
    <xf numFmtId="0" fontId="0" fillId="12" borderId="1" xfId="0" applyFill="1" applyBorder="1" applyAlignment="1" applyProtection="1">
      <alignment horizontal="center" vertical="center" wrapText="1"/>
    </xf>
    <xf numFmtId="0" fontId="30" fillId="25" borderId="72" xfId="0" applyFont="1" applyFill="1" applyBorder="1" applyAlignment="1" applyProtection="1">
      <alignment horizontal="center" vertical="center" wrapText="1"/>
    </xf>
    <xf numFmtId="0" fontId="9" fillId="19" borderId="2" xfId="0" applyFont="1" applyFill="1" applyBorder="1" applyAlignment="1" applyProtection="1">
      <alignment horizontal="center" vertical="center" wrapText="1"/>
    </xf>
    <xf numFmtId="0" fontId="0" fillId="17" borderId="1" xfId="0" applyFill="1" applyBorder="1" applyAlignment="1" applyProtection="1">
      <alignment horizontal="center" vertical="center" wrapText="1"/>
    </xf>
    <xf numFmtId="0" fontId="0" fillId="25" borderId="24" xfId="0" applyFill="1" applyBorder="1" applyProtection="1"/>
    <xf numFmtId="0" fontId="0" fillId="23" borderId="11" xfId="0" applyFont="1" applyFill="1" applyBorder="1" applyAlignment="1" applyProtection="1">
      <alignment vertical="top" wrapText="1"/>
    </xf>
    <xf numFmtId="0" fontId="0" fillId="18" borderId="1" xfId="0" applyFill="1" applyBorder="1" applyAlignment="1" applyProtection="1">
      <alignment horizontal="center" vertical="center" wrapText="1"/>
    </xf>
    <xf numFmtId="0" fontId="6" fillId="20" borderId="2" xfId="0" applyFont="1" applyFill="1" applyBorder="1" applyAlignment="1" applyProtection="1">
      <alignment horizontal="center" vertical="center" wrapText="1"/>
    </xf>
    <xf numFmtId="0" fontId="9" fillId="19" borderId="48" xfId="0" applyFont="1" applyFill="1" applyBorder="1" applyAlignment="1" applyProtection="1">
      <alignment horizontal="center" vertical="center" wrapText="1"/>
    </xf>
    <xf numFmtId="0" fontId="0" fillId="11" borderId="16" xfId="0" applyFill="1" applyBorder="1" applyAlignment="1" applyProtection="1">
      <alignment horizontal="center" vertical="center" wrapText="1"/>
    </xf>
    <xf numFmtId="0" fontId="0" fillId="18" borderId="16" xfId="0" applyFill="1" applyBorder="1" applyAlignment="1" applyProtection="1">
      <alignment horizontal="center" vertical="center" wrapText="1"/>
    </xf>
    <xf numFmtId="0" fontId="6" fillId="20" borderId="16" xfId="0" applyFont="1" applyFill="1" applyBorder="1" applyAlignment="1" applyProtection="1">
      <alignment horizontal="center" vertical="center" wrapText="1"/>
    </xf>
    <xf numFmtId="0" fontId="0" fillId="11" borderId="4" xfId="0" applyFill="1" applyBorder="1" applyAlignment="1" applyProtection="1">
      <alignment horizontal="center" vertical="center" wrapText="1"/>
    </xf>
    <xf numFmtId="0" fontId="6" fillId="17" borderId="3" xfId="0" quotePrefix="1" applyFont="1" applyFill="1" applyBorder="1" applyAlignment="1" applyProtection="1">
      <alignment horizontal="center" vertical="center" wrapText="1"/>
    </xf>
    <xf numFmtId="0" fontId="6" fillId="19" borderId="60" xfId="0" applyFont="1" applyFill="1" applyBorder="1" applyAlignment="1" applyProtection="1">
      <alignment horizontal="center" vertical="center" wrapText="1"/>
    </xf>
    <xf numFmtId="164" fontId="16" fillId="21" borderId="60" xfId="0" applyNumberFormat="1" applyFont="1" applyFill="1" applyBorder="1" applyAlignment="1" applyProtection="1">
      <alignment horizontal="center" vertical="center"/>
    </xf>
    <xf numFmtId="0" fontId="0" fillId="25" borderId="8" xfId="0" applyFill="1" applyBorder="1" applyAlignment="1" applyProtection="1">
      <alignment vertical="top"/>
    </xf>
    <xf numFmtId="0" fontId="6" fillId="25" borderId="7" xfId="0" applyFont="1" applyFill="1" applyBorder="1" applyAlignment="1" applyProtection="1">
      <alignment vertical="top"/>
    </xf>
    <xf numFmtId="0" fontId="10" fillId="20"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9" fillId="18" borderId="1" xfId="0" applyFont="1" applyFill="1" applyBorder="1" applyAlignment="1" applyProtection="1">
      <alignment horizontal="center" vertical="center" wrapText="1"/>
    </xf>
    <xf numFmtId="0" fontId="9" fillId="17" borderId="1" xfId="0" applyFont="1" applyFill="1" applyBorder="1" applyAlignment="1" applyProtection="1">
      <alignment horizontal="center" vertical="center" wrapText="1"/>
    </xf>
    <xf numFmtId="0" fontId="2" fillId="0" borderId="32" xfId="0" applyFont="1" applyBorder="1" applyAlignment="1" applyProtection="1">
      <alignment wrapText="1"/>
    </xf>
    <xf numFmtId="0" fontId="17" fillId="23" borderId="36" xfId="0" applyFont="1" applyFill="1" applyBorder="1" applyAlignment="1" applyProtection="1">
      <alignment vertical="center"/>
    </xf>
    <xf numFmtId="0" fontId="27" fillId="2" borderId="36" xfId="0" applyFont="1" applyFill="1" applyBorder="1" applyAlignment="1" applyProtection="1">
      <alignment horizontal="center" vertical="center" wrapText="1"/>
    </xf>
    <xf numFmtId="0" fontId="27" fillId="4" borderId="35" xfId="0" applyFont="1" applyFill="1" applyBorder="1" applyAlignment="1" applyProtection="1">
      <alignment horizontal="center" vertical="center" wrapText="1"/>
    </xf>
    <xf numFmtId="0" fontId="27" fillId="3" borderId="35" xfId="0" applyFont="1" applyFill="1" applyBorder="1" applyAlignment="1" applyProtection="1">
      <alignment horizontal="center" vertical="center" wrapText="1"/>
    </xf>
    <xf numFmtId="0" fontId="27" fillId="6" borderId="35" xfId="0" applyFont="1" applyFill="1" applyBorder="1" applyAlignment="1" applyProtection="1">
      <alignment horizontal="center" vertical="center" wrapText="1"/>
    </xf>
    <xf numFmtId="0" fontId="27" fillId="7" borderId="35" xfId="0" applyFont="1" applyFill="1" applyBorder="1" applyAlignment="1" applyProtection="1">
      <alignment horizontal="center" vertical="center" wrapText="1"/>
    </xf>
    <xf numFmtId="0" fontId="27" fillId="8" borderId="35" xfId="0" applyFont="1" applyFill="1" applyBorder="1" applyAlignment="1" applyProtection="1">
      <alignment horizontal="center" vertical="center" wrapText="1"/>
    </xf>
    <xf numFmtId="0" fontId="27" fillId="9" borderId="35" xfId="0" applyFont="1" applyFill="1" applyBorder="1" applyAlignment="1" applyProtection="1">
      <alignment horizontal="center" vertical="center" wrapText="1"/>
    </xf>
    <xf numFmtId="0" fontId="31" fillId="0" borderId="35" xfId="0" applyFont="1" applyFill="1" applyBorder="1" applyAlignment="1" applyProtection="1">
      <alignment horizontal="center" vertical="center" wrapText="1"/>
    </xf>
    <xf numFmtId="0" fontId="4" fillId="23" borderId="36" xfId="0" applyFont="1" applyFill="1" applyBorder="1" applyAlignment="1" applyProtection="1">
      <alignment vertical="center"/>
    </xf>
    <xf numFmtId="0" fontId="1" fillId="24" borderId="34" xfId="0" applyFont="1" applyFill="1" applyBorder="1" applyAlignment="1" applyProtection="1">
      <alignment horizontal="center" vertical="top" wrapText="1"/>
    </xf>
    <xf numFmtId="0" fontId="1" fillId="15" borderId="32" xfId="0" applyFont="1" applyFill="1" applyBorder="1" applyAlignment="1" applyProtection="1">
      <alignment horizontal="center" vertical="top" wrapText="1"/>
    </xf>
    <xf numFmtId="0" fontId="1" fillId="22" borderId="32" xfId="0" applyFont="1" applyFill="1" applyBorder="1" applyAlignment="1" applyProtection="1">
      <alignment horizontal="center" vertical="top" wrapText="1"/>
    </xf>
    <xf numFmtId="0" fontId="1" fillId="16" borderId="53" xfId="0" applyFont="1" applyFill="1" applyBorder="1" applyAlignment="1" applyProtection="1">
      <alignment horizontal="center" vertical="top" wrapText="1"/>
    </xf>
    <xf numFmtId="0" fontId="5" fillId="23" borderId="32" xfId="0" applyFont="1" applyFill="1" applyBorder="1" applyAlignment="1" applyProtection="1"/>
    <xf numFmtId="0" fontId="1" fillId="0" borderId="36"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7" fillId="23" borderId="4" xfId="0" applyFont="1" applyFill="1" applyBorder="1" applyAlignment="1" applyProtection="1">
      <alignment vertical="center"/>
    </xf>
    <xf numFmtId="0" fontId="32" fillId="0" borderId="0" xfId="0" applyFont="1" applyAlignment="1" applyProtection="1"/>
    <xf numFmtId="0" fontId="0" fillId="0" borderId="0" xfId="0" applyAlignment="1" applyProtection="1"/>
    <xf numFmtId="0" fontId="4" fillId="23" borderId="28" xfId="0" applyFont="1" applyFill="1" applyBorder="1" applyAlignment="1" applyProtection="1">
      <alignment vertical="center"/>
    </xf>
    <xf numFmtId="0" fontId="6" fillId="0" borderId="15" xfId="0" applyFont="1" applyBorder="1" applyAlignment="1" applyProtection="1">
      <alignment vertical="center"/>
    </xf>
    <xf numFmtId="0" fontId="0" fillId="5" borderId="23" xfId="0" applyFill="1" applyBorder="1" applyProtection="1"/>
    <xf numFmtId="0" fontId="0" fillId="5" borderId="15" xfId="0" applyFill="1" applyBorder="1" applyProtection="1"/>
    <xf numFmtId="0" fontId="20" fillId="0" borderId="20" xfId="0" applyFont="1" applyFill="1" applyBorder="1" applyAlignment="1" applyProtection="1">
      <alignment horizontal="center" vertical="center"/>
    </xf>
    <xf numFmtId="0" fontId="4" fillId="23" borderId="44" xfId="0" applyFont="1" applyFill="1" applyBorder="1" applyAlignment="1" applyProtection="1">
      <alignment vertical="center"/>
    </xf>
    <xf numFmtId="0" fontId="2" fillId="5" borderId="47" xfId="0" applyFont="1" applyFill="1" applyBorder="1" applyAlignment="1" applyProtection="1">
      <alignment horizontal="center" vertical="center" wrapText="1"/>
    </xf>
    <xf numFmtId="0" fontId="1" fillId="14" borderId="8" xfId="0" applyFont="1" applyFill="1" applyBorder="1" applyAlignment="1" applyProtection="1">
      <alignment vertical="top" wrapText="1"/>
    </xf>
    <xf numFmtId="0" fontId="1" fillId="14" borderId="0" xfId="0" applyFont="1" applyFill="1" applyAlignment="1" applyProtection="1">
      <alignment vertical="top" wrapText="1"/>
    </xf>
    <xf numFmtId="0" fontId="4" fillId="23" borderId="4" xfId="0" applyFont="1" applyFill="1" applyBorder="1" applyAlignment="1" applyProtection="1">
      <alignment vertical="center"/>
    </xf>
    <xf numFmtId="0" fontId="13" fillId="2" borderId="49" xfId="0" applyFont="1" applyFill="1" applyBorder="1" applyAlignment="1" applyProtection="1">
      <alignment horizontal="center" vertical="center" wrapText="1"/>
    </xf>
    <xf numFmtId="0" fontId="13" fillId="4" borderId="50" xfId="0" applyFont="1" applyFill="1" applyBorder="1" applyAlignment="1" applyProtection="1">
      <alignment horizontal="center" vertical="center" wrapText="1"/>
    </xf>
    <xf numFmtId="0" fontId="13" fillId="3" borderId="50" xfId="0" applyFont="1" applyFill="1" applyBorder="1" applyAlignment="1" applyProtection="1">
      <alignment horizontal="center" vertical="center" wrapText="1"/>
    </xf>
    <xf numFmtId="0" fontId="13" fillId="6" borderId="50" xfId="0" applyFont="1" applyFill="1" applyBorder="1" applyAlignment="1" applyProtection="1">
      <alignment horizontal="center" vertical="center" wrapText="1"/>
    </xf>
    <xf numFmtId="0" fontId="13" fillId="7" borderId="50" xfId="0" applyFont="1" applyFill="1" applyBorder="1" applyAlignment="1" applyProtection="1">
      <alignment horizontal="center" vertical="center" wrapText="1"/>
    </xf>
    <xf numFmtId="0" fontId="13" fillId="8" borderId="50" xfId="0" applyFont="1" applyFill="1" applyBorder="1" applyAlignment="1" applyProtection="1">
      <alignment horizontal="center" vertical="center" wrapText="1"/>
    </xf>
    <xf numFmtId="0" fontId="13" fillId="9" borderId="51" xfId="0" applyFont="1" applyFill="1" applyBorder="1" applyAlignment="1" applyProtection="1">
      <alignment horizontal="center" vertical="center" wrapText="1"/>
    </xf>
    <xf numFmtId="0" fontId="30" fillId="0" borderId="45" xfId="0" applyFont="1" applyFill="1" applyBorder="1" applyAlignment="1" applyProtection="1">
      <alignment horizontal="center" vertical="center" wrapText="1"/>
    </xf>
    <xf numFmtId="0" fontId="5" fillId="24" borderId="6" xfId="0" applyFont="1" applyFill="1" applyBorder="1" applyAlignment="1" applyProtection="1">
      <alignment horizontal="center" vertical="center" wrapText="1"/>
    </xf>
    <xf numFmtId="0" fontId="5" fillId="15" borderId="2" xfId="0" applyFont="1" applyFill="1" applyBorder="1" applyAlignment="1" applyProtection="1">
      <alignment horizontal="center" vertical="center" wrapText="1"/>
    </xf>
    <xf numFmtId="0" fontId="5" fillId="22" borderId="2" xfId="0" applyFont="1" applyFill="1" applyBorder="1" applyAlignment="1" applyProtection="1">
      <alignment horizontal="center" vertical="center" wrapText="1"/>
    </xf>
    <xf numFmtId="0" fontId="2" fillId="16" borderId="42"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3" fillId="14" borderId="9" xfId="0" applyFont="1" applyFill="1" applyBorder="1" applyAlignment="1" applyProtection="1">
      <alignment wrapText="1"/>
    </xf>
    <xf numFmtId="0" fontId="21" fillId="14" borderId="15" xfId="0" applyFont="1" applyFill="1" applyBorder="1" applyAlignment="1" applyProtection="1">
      <alignment wrapText="1"/>
    </xf>
    <xf numFmtId="0" fontId="28" fillId="2" borderId="0" xfId="0" applyFont="1" applyFill="1" applyBorder="1" applyAlignment="1" applyProtection="1">
      <alignment horizontal="center" vertical="center" wrapText="1"/>
    </xf>
    <xf numFmtId="0" fontId="28" fillId="4" borderId="46" xfId="0" applyFont="1" applyFill="1" applyBorder="1" applyAlignment="1" applyProtection="1">
      <alignment horizontal="center" vertical="center" wrapText="1"/>
    </xf>
    <xf numFmtId="0" fontId="28" fillId="3" borderId="46" xfId="0" applyFont="1" applyFill="1" applyBorder="1" applyAlignment="1" applyProtection="1">
      <alignment horizontal="center" vertical="center" wrapText="1"/>
    </xf>
    <xf numFmtId="0" fontId="28" fillId="6" borderId="46" xfId="0" applyFont="1" applyFill="1" applyBorder="1" applyAlignment="1" applyProtection="1">
      <alignment horizontal="center" vertical="center" wrapText="1"/>
    </xf>
    <xf numFmtId="0" fontId="28" fillId="7" borderId="46" xfId="0" applyFont="1" applyFill="1" applyBorder="1" applyAlignment="1" applyProtection="1">
      <alignment horizontal="center" vertical="center" wrapText="1"/>
    </xf>
    <xf numFmtId="0" fontId="28" fillId="8" borderId="46" xfId="0" applyFont="1" applyFill="1" applyBorder="1" applyAlignment="1" applyProtection="1">
      <alignment horizontal="center" vertical="center" wrapText="1"/>
    </xf>
    <xf numFmtId="0" fontId="28" fillId="9" borderId="17" xfId="0" applyFont="1" applyFill="1" applyBorder="1" applyAlignment="1" applyProtection="1">
      <alignment horizontal="center" vertical="center" wrapText="1"/>
    </xf>
    <xf numFmtId="0" fontId="34" fillId="0" borderId="45" xfId="0" applyFont="1" applyFill="1" applyBorder="1" applyAlignment="1" applyProtection="1">
      <alignment horizontal="center" vertical="center" wrapText="1"/>
    </xf>
    <xf numFmtId="164" fontId="14" fillId="36" borderId="6" xfId="0" applyNumberFormat="1" applyFont="1" applyFill="1" applyBorder="1" applyAlignment="1" applyProtection="1">
      <alignment horizontal="center" vertical="center"/>
    </xf>
    <xf numFmtId="0" fontId="0" fillId="0" borderId="1" xfId="0" applyFill="1" applyBorder="1" applyAlignment="1" applyProtection="1">
      <alignment wrapText="1"/>
    </xf>
    <xf numFmtId="0" fontId="0" fillId="25" borderId="67" xfId="0" applyFill="1" applyBorder="1" applyAlignment="1" applyProtection="1">
      <alignment horizontal="center" vertical="center" wrapText="1"/>
    </xf>
    <xf numFmtId="0" fontId="0" fillId="25" borderId="62" xfId="0" applyFill="1" applyBorder="1" applyAlignment="1" applyProtection="1">
      <alignment horizontal="center" vertical="center" wrapText="1"/>
    </xf>
    <xf numFmtId="0" fontId="10" fillId="11" borderId="52" xfId="0" applyFont="1" applyFill="1" applyBorder="1" applyAlignment="1" applyProtection="1">
      <alignment horizontal="center" vertical="center" wrapText="1"/>
    </xf>
    <xf numFmtId="0" fontId="9" fillId="17" borderId="52" xfId="0" applyFont="1" applyFill="1" applyBorder="1" applyAlignment="1" applyProtection="1">
      <alignment horizontal="center" vertical="center" wrapText="1"/>
    </xf>
    <xf numFmtId="0" fontId="9" fillId="19" borderId="52" xfId="0" applyFont="1" applyFill="1" applyBorder="1" applyAlignment="1" applyProtection="1">
      <alignment horizontal="center" vertical="center" wrapText="1"/>
    </xf>
    <xf numFmtId="0" fontId="30" fillId="25" borderId="5" xfId="0" applyFont="1" applyFill="1" applyBorder="1" applyAlignment="1" applyProtection="1">
      <alignment horizontal="center" vertical="center" wrapText="1"/>
    </xf>
    <xf numFmtId="164" fontId="15" fillId="25" borderId="1" xfId="0" applyNumberFormat="1" applyFont="1" applyFill="1" applyBorder="1" applyAlignment="1" applyProtection="1">
      <alignment horizontal="center" vertical="center"/>
    </xf>
    <xf numFmtId="0" fontId="30" fillId="25" borderId="44" xfId="0" applyFont="1" applyFill="1" applyBorder="1" applyAlignment="1" applyProtection="1">
      <alignment horizontal="center" vertical="center" wrapText="1"/>
    </xf>
    <xf numFmtId="164" fontId="16" fillId="21" borderId="71" xfId="0" applyNumberFormat="1" applyFont="1" applyFill="1" applyBorder="1" applyAlignment="1" applyProtection="1">
      <alignment horizontal="center" vertical="center"/>
    </xf>
    <xf numFmtId="0" fontId="0" fillId="30" borderId="1" xfId="0" applyFill="1" applyBorder="1" applyAlignment="1" applyProtection="1">
      <alignment horizontal="center" vertical="center" textRotation="90" wrapText="1"/>
    </xf>
    <xf numFmtId="0" fontId="0" fillId="30" borderId="1" xfId="0" applyFill="1" applyBorder="1" applyAlignment="1" applyProtection="1">
      <alignment vertical="top" wrapText="1"/>
    </xf>
    <xf numFmtId="0" fontId="1" fillId="16" borderId="32" xfId="0" applyFont="1" applyFill="1" applyBorder="1" applyAlignment="1" applyProtection="1">
      <alignment horizontal="center" vertical="top" wrapText="1"/>
    </xf>
    <xf numFmtId="0" fontId="11" fillId="0" borderId="57" xfId="0" applyFont="1" applyBorder="1" applyAlignment="1" applyProtection="1">
      <alignment horizontal="center" vertical="center" wrapText="1"/>
    </xf>
    <xf numFmtId="0" fontId="6" fillId="0" borderId="70"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1" fillId="0" borderId="58"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23" fillId="14" borderId="57" xfId="0" applyFont="1" applyFill="1" applyBorder="1" applyAlignment="1" applyProtection="1">
      <alignment horizontal="center" vertical="center" wrapText="1"/>
    </xf>
    <xf numFmtId="0" fontId="0" fillId="0" borderId="69" xfId="0" applyBorder="1" applyAlignment="1" applyProtection="1">
      <alignment horizontal="center" vertical="center" wrapText="1"/>
    </xf>
    <xf numFmtId="0" fontId="0" fillId="0" borderId="63" xfId="0" applyBorder="1" applyAlignment="1" applyProtection="1">
      <alignment horizontal="center" vertical="center" wrapText="1"/>
    </xf>
    <xf numFmtId="0" fontId="0" fillId="0" borderId="0" xfId="0" applyBorder="1" applyAlignment="1" applyProtection="1">
      <alignment horizontal="center" vertical="center" wrapText="1"/>
    </xf>
    <xf numFmtId="0" fontId="23" fillId="0" borderId="57" xfId="0" applyFont="1" applyBorder="1" applyAlignment="1" applyProtection="1">
      <alignment horizontal="center" vertical="center" wrapText="1"/>
    </xf>
    <xf numFmtId="0" fontId="6" fillId="14" borderId="3" xfId="0" applyFont="1" applyFill="1" applyBorder="1" applyAlignment="1" applyProtection="1">
      <alignment horizontal="center" vertical="center" wrapText="1"/>
    </xf>
    <xf numFmtId="0" fontId="23" fillId="0" borderId="60"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23" fillId="0" borderId="59" xfId="0" applyFont="1" applyBorder="1" applyAlignment="1" applyProtection="1">
      <alignment horizontal="center" vertical="center" wrapText="1"/>
    </xf>
    <xf numFmtId="0" fontId="23" fillId="0" borderId="56"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6" fillId="0" borderId="61" xfId="0" applyFont="1" applyBorder="1" applyAlignment="1" applyProtection="1">
      <alignment horizontal="center" vertical="center" wrapText="1"/>
    </xf>
    <xf numFmtId="0" fontId="6" fillId="14" borderId="54" xfId="0" applyFont="1" applyFill="1" applyBorder="1" applyAlignment="1" applyProtection="1">
      <alignment horizontal="center" vertical="center" wrapText="1"/>
    </xf>
    <xf numFmtId="0" fontId="6" fillId="14"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6" fillId="0" borderId="63" xfId="0" applyFont="1" applyBorder="1" applyAlignment="1" applyProtection="1">
      <alignment horizontal="center" vertical="center" wrapText="1"/>
    </xf>
    <xf numFmtId="0" fontId="3" fillId="27" borderId="0" xfId="0" applyFont="1" applyFill="1" applyBorder="1" applyAlignment="1" applyProtection="1">
      <alignment horizontal="center" vertical="center"/>
    </xf>
    <xf numFmtId="0" fontId="11" fillId="0" borderId="59" xfId="0" applyFont="1" applyBorder="1" applyAlignment="1" applyProtection="1">
      <alignment horizontal="center" vertical="center" wrapText="1"/>
    </xf>
    <xf numFmtId="0" fontId="44" fillId="14" borderId="0" xfId="0" applyFont="1" applyFill="1" applyBorder="1"/>
    <xf numFmtId="0" fontId="0" fillId="14" borderId="0" xfId="0" applyFill="1"/>
    <xf numFmtId="0" fontId="39" fillId="14" borderId="0" xfId="2" applyFill="1" applyBorder="1" applyAlignment="1"/>
    <xf numFmtId="0" fontId="5" fillId="14" borderId="0" xfId="0" applyFont="1" applyFill="1" applyBorder="1"/>
    <xf numFmtId="0" fontId="5" fillId="14" borderId="0" xfId="0" applyFont="1" applyFill="1"/>
    <xf numFmtId="0" fontId="43" fillId="14" borderId="0" xfId="0" applyFont="1" applyFill="1" applyBorder="1"/>
    <xf numFmtId="0" fontId="40" fillId="14" borderId="0" xfId="0" applyFont="1" applyFill="1" applyAlignment="1">
      <alignment horizontal="right"/>
    </xf>
    <xf numFmtId="0" fontId="0" fillId="0" borderId="73" xfId="0" applyBorder="1" applyAlignment="1" applyProtection="1">
      <alignment horizontal="center" vertical="center" wrapText="1"/>
    </xf>
    <xf numFmtId="0" fontId="26" fillId="19" borderId="48" xfId="0" applyFont="1" applyFill="1" applyBorder="1" applyAlignment="1" applyProtection="1">
      <alignment horizontal="center" vertical="center" wrapText="1"/>
    </xf>
    <xf numFmtId="0" fontId="6" fillId="19" borderId="74" xfId="0" applyFont="1" applyFill="1" applyBorder="1" applyAlignment="1" applyProtection="1">
      <alignment horizontal="center" vertical="center" wrapText="1"/>
    </xf>
    <xf numFmtId="14" fontId="0" fillId="0" borderId="0" xfId="0" applyNumberFormat="1" applyProtection="1">
      <protection locked="0"/>
    </xf>
    <xf numFmtId="0" fontId="0" fillId="0" borderId="1" xfId="0" applyFill="1" applyBorder="1" applyAlignment="1" applyProtection="1">
      <alignment textRotation="90" wrapText="1"/>
      <protection locked="0"/>
    </xf>
    <xf numFmtId="0" fontId="0" fillId="0" borderId="1" xfId="0" applyBorder="1" applyAlignment="1" applyProtection="1">
      <alignment wrapText="1"/>
      <protection locked="0"/>
    </xf>
    <xf numFmtId="0" fontId="0" fillId="0" borderId="1" xfId="0" applyBorder="1" applyAlignment="1" applyProtection="1">
      <alignment textRotation="90" wrapText="1"/>
      <protection locked="0"/>
    </xf>
    <xf numFmtId="0" fontId="0" fillId="0" borderId="1" xfId="0" applyBorder="1" applyAlignment="1" applyProtection="1">
      <alignment vertical="top" textRotation="90" wrapText="1"/>
      <protection locked="0"/>
    </xf>
    <xf numFmtId="0" fontId="0" fillId="0" borderId="1" xfId="0" applyBorder="1" applyAlignment="1" applyProtection="1">
      <alignment vertical="top" wrapText="1"/>
      <protection locked="0"/>
    </xf>
    <xf numFmtId="0" fontId="1" fillId="0" borderId="1" xfId="0" applyFont="1" applyBorder="1" applyAlignment="1" applyProtection="1">
      <alignment wrapText="1"/>
      <protection locked="0"/>
    </xf>
    <xf numFmtId="0" fontId="41" fillId="0" borderId="7" xfId="0" applyFont="1" applyBorder="1" applyAlignment="1">
      <alignment horizontal="right" wrapText="1"/>
    </xf>
    <xf numFmtId="0" fontId="8" fillId="0" borderId="1" xfId="0" applyFont="1" applyBorder="1" applyAlignment="1">
      <alignment horizontal="center"/>
    </xf>
    <xf numFmtId="0" fontId="54" fillId="35" borderId="1" xfId="0" applyFont="1" applyFill="1" applyBorder="1" applyAlignment="1">
      <alignment horizontal="center"/>
    </xf>
    <xf numFmtId="0" fontId="5" fillId="34" borderId="1" xfId="0" applyFont="1" applyFill="1" applyBorder="1" applyAlignment="1">
      <alignment horizontal="center"/>
    </xf>
    <xf numFmtId="0" fontId="5" fillId="0" borderId="1" xfId="0" applyFont="1" applyBorder="1" applyAlignment="1">
      <alignment horizontal="center"/>
    </xf>
    <xf numFmtId="0" fontId="8" fillId="34" borderId="1" xfId="0" applyFont="1" applyFill="1" applyBorder="1" applyAlignment="1">
      <alignment horizontal="center" vertical="center"/>
    </xf>
    <xf numFmtId="0" fontId="8" fillId="0" borderId="1" xfId="0" applyFont="1" applyBorder="1" applyAlignment="1">
      <alignment horizontal="center" vertical="center"/>
    </xf>
    <xf numFmtId="0" fontId="8" fillId="34" borderId="1" xfId="0" applyFont="1" applyFill="1" applyBorder="1" applyAlignment="1">
      <alignment horizontal="center"/>
    </xf>
    <xf numFmtId="0" fontId="8" fillId="34" borderId="1" xfId="0" applyFont="1" applyFill="1" applyBorder="1" applyAlignment="1">
      <alignment wrapText="1"/>
    </xf>
    <xf numFmtId="0" fontId="8" fillId="0" borderId="1" xfId="0" applyFont="1" applyBorder="1" applyAlignment="1">
      <alignment horizontal="left" vertical="center" wrapText="1"/>
    </xf>
    <xf numFmtId="0" fontId="8" fillId="34" borderId="1" xfId="0" applyFont="1" applyFill="1" applyBorder="1" applyAlignment="1">
      <alignment horizontal="left"/>
    </xf>
    <xf numFmtId="0" fontId="8" fillId="0" borderId="1" xfId="0" applyFont="1" applyBorder="1" applyAlignment="1">
      <alignment horizontal="left"/>
    </xf>
    <xf numFmtId="0" fontId="8" fillId="34" borderId="1" xfId="0" applyFont="1" applyFill="1" applyBorder="1" applyAlignment="1">
      <alignment horizontal="left" wrapText="1"/>
    </xf>
    <xf numFmtId="0" fontId="1" fillId="0" borderId="32" xfId="0" applyFont="1" applyBorder="1" applyAlignment="1" applyProtection="1">
      <alignment horizontal="left" vertical="top" wrapText="1"/>
    </xf>
    <xf numFmtId="0" fontId="12" fillId="0" borderId="30" xfId="0" applyFont="1" applyBorder="1" applyAlignment="1" applyProtection="1">
      <alignment horizontal="left"/>
    </xf>
    <xf numFmtId="0" fontId="12" fillId="0" borderId="0" xfId="0" applyFont="1" applyBorder="1" applyAlignment="1" applyProtection="1">
      <alignment horizontal="left"/>
    </xf>
    <xf numFmtId="0" fontId="12" fillId="0" borderId="5" xfId="0" applyFont="1" applyBorder="1" applyAlignment="1" applyProtection="1">
      <alignment horizontal="left"/>
    </xf>
    <xf numFmtId="0" fontId="12" fillId="0" borderId="14" xfId="0" applyFont="1" applyBorder="1" applyAlignment="1" applyProtection="1">
      <alignment horizontal="left"/>
    </xf>
    <xf numFmtId="0" fontId="12" fillId="0" borderId="30" xfId="0" applyFont="1" applyBorder="1" applyAlignment="1" applyProtection="1">
      <alignment horizontal="left" wrapText="1"/>
    </xf>
    <xf numFmtId="0" fontId="12" fillId="0" borderId="0" xfId="0" applyFont="1" applyBorder="1" applyAlignment="1" applyProtection="1">
      <alignment horizontal="left" wrapText="1"/>
    </xf>
    <xf numFmtId="0" fontId="12" fillId="0" borderId="37" xfId="0" applyFont="1" applyBorder="1" applyAlignment="1" applyProtection="1">
      <alignment horizontal="left" wrapText="1"/>
    </xf>
    <xf numFmtId="0" fontId="12" fillId="0" borderId="33" xfId="0" applyFont="1" applyFill="1" applyBorder="1" applyAlignment="1" applyProtection="1">
      <alignment horizontal="left" wrapText="1"/>
    </xf>
    <xf numFmtId="0" fontId="12" fillId="0" borderId="0" xfId="0" applyFont="1" applyFill="1" applyBorder="1" applyAlignment="1" applyProtection="1">
      <alignment horizontal="left" wrapText="1"/>
    </xf>
    <xf numFmtId="0" fontId="12" fillId="0" borderId="37" xfId="0" applyFont="1" applyFill="1" applyBorder="1" applyAlignment="1" applyProtection="1">
      <alignment horizontal="left" wrapText="1"/>
    </xf>
    <xf numFmtId="0" fontId="12" fillId="0" borderId="30" xfId="0" applyFont="1" applyBorder="1" applyAlignment="1" applyProtection="1"/>
    <xf numFmtId="0" fontId="12" fillId="0" borderId="37" xfId="0" applyFont="1" applyBorder="1" applyAlignment="1" applyProtection="1"/>
    <xf numFmtId="0" fontId="0" fillId="30" borderId="38" xfId="0" applyFont="1" applyFill="1" applyBorder="1" applyAlignment="1" applyProtection="1">
      <alignment horizontal="left" vertical="center"/>
    </xf>
    <xf numFmtId="0" fontId="0" fillId="30" borderId="15" xfId="0" applyFont="1" applyFill="1" applyBorder="1" applyAlignment="1" applyProtection="1">
      <alignment horizontal="left" vertical="center"/>
    </xf>
    <xf numFmtId="0" fontId="0" fillId="30" borderId="23" xfId="0" applyFont="1" applyFill="1" applyBorder="1" applyAlignment="1" applyProtection="1">
      <alignment horizontal="left" vertical="center"/>
    </xf>
    <xf numFmtId="0" fontId="0" fillId="30" borderId="13" xfId="0" applyFont="1" applyFill="1" applyBorder="1" applyAlignment="1" applyProtection="1">
      <alignment horizontal="left" vertical="center"/>
    </xf>
    <xf numFmtId="0" fontId="0" fillId="30" borderId="38" xfId="0" applyFont="1" applyFill="1" applyBorder="1" applyAlignment="1" applyProtection="1">
      <alignment horizontal="left" vertical="center" wrapText="1"/>
    </xf>
    <xf numFmtId="0" fontId="0" fillId="30" borderId="15" xfId="0" applyFont="1" applyFill="1" applyBorder="1" applyAlignment="1" applyProtection="1">
      <alignment horizontal="left" vertical="center" wrapText="1"/>
    </xf>
    <xf numFmtId="0" fontId="0" fillId="30" borderId="39" xfId="0" applyFont="1" applyFill="1" applyBorder="1" applyAlignment="1" applyProtection="1">
      <alignment horizontal="left" vertical="center" wrapText="1"/>
    </xf>
    <xf numFmtId="14" fontId="0" fillId="30" borderId="38" xfId="0" applyNumberFormat="1" applyFont="1" applyFill="1" applyBorder="1" applyAlignment="1" applyProtection="1">
      <alignment horizontal="left" vertical="center"/>
    </xf>
    <xf numFmtId="0" fontId="0" fillId="30" borderId="40" xfId="0" applyFont="1" applyFill="1" applyBorder="1" applyAlignment="1" applyProtection="1">
      <alignment horizontal="left" vertical="center"/>
    </xf>
    <xf numFmtId="14" fontId="0" fillId="30" borderId="41" xfId="0" applyNumberFormat="1" applyFont="1" applyFill="1" applyBorder="1" applyAlignment="1" applyProtection="1">
      <alignment horizontal="left" vertical="center" wrapText="1"/>
    </xf>
    <xf numFmtId="0" fontId="0" fillId="30" borderId="0" xfId="0" applyFont="1" applyFill="1" applyBorder="1" applyAlignment="1" applyProtection="1">
      <alignment horizontal="left" vertical="center" wrapText="1"/>
    </xf>
    <xf numFmtId="164" fontId="0" fillId="30" borderId="38" xfId="0" applyNumberFormat="1" applyFill="1" applyBorder="1" applyAlignment="1" applyProtection="1">
      <alignment horizontal="left" vertical="center"/>
    </xf>
    <xf numFmtId="164" fontId="0" fillId="30" borderId="39" xfId="0" applyNumberFormat="1" applyFill="1" applyBorder="1" applyAlignment="1" applyProtection="1">
      <alignment horizontal="left" vertical="center"/>
    </xf>
    <xf numFmtId="0" fontId="12" fillId="0" borderId="30" xfId="0" applyFont="1" applyFill="1" applyBorder="1" applyAlignment="1" applyProtection="1">
      <alignment horizontal="left"/>
    </xf>
    <xf numFmtId="0" fontId="12" fillId="0" borderId="0" xfId="0" applyFont="1" applyFill="1" applyBorder="1" applyAlignment="1" applyProtection="1">
      <alignment horizontal="left"/>
    </xf>
    <xf numFmtId="0" fontId="12" fillId="0" borderId="31" xfId="0" applyFont="1" applyFill="1" applyBorder="1" applyAlignment="1" applyProtection="1">
      <alignment horizontal="left"/>
    </xf>
    <xf numFmtId="0" fontId="3" fillId="25" borderId="18" xfId="0" applyFont="1" applyFill="1" applyBorder="1" applyAlignment="1" applyProtection="1">
      <alignment horizontal="left" vertical="top"/>
    </xf>
    <xf numFmtId="0" fontId="3" fillId="25" borderId="19" xfId="0" applyFont="1" applyFill="1" applyBorder="1" applyAlignment="1" applyProtection="1">
      <alignment horizontal="left" vertical="top"/>
    </xf>
    <xf numFmtId="0" fontId="3" fillId="25" borderId="12" xfId="0" applyFont="1" applyFill="1" applyBorder="1" applyAlignment="1" applyProtection="1">
      <alignment horizontal="left" vertical="top"/>
    </xf>
    <xf numFmtId="0" fontId="4" fillId="5" borderId="15" xfId="0" applyFont="1" applyFill="1" applyBorder="1" applyAlignment="1" applyProtection="1">
      <alignment horizontal="center"/>
    </xf>
    <xf numFmtId="0" fontId="3" fillId="5" borderId="11" xfId="0" applyFont="1" applyFill="1" applyBorder="1" applyAlignment="1" applyProtection="1">
      <alignment horizontal="center" vertical="center"/>
    </xf>
    <xf numFmtId="0" fontId="3" fillId="5" borderId="25" xfId="0" applyFont="1" applyFill="1" applyBorder="1" applyAlignment="1" applyProtection="1">
      <alignment horizontal="center" vertical="center"/>
    </xf>
    <xf numFmtId="0" fontId="3" fillId="5" borderId="26" xfId="0" applyFont="1" applyFill="1" applyBorder="1" applyAlignment="1" applyProtection="1">
      <alignment horizontal="center" vertical="center"/>
    </xf>
    <xf numFmtId="0" fontId="12" fillId="0" borderId="29" xfId="0" applyFont="1" applyBorder="1" applyAlignment="1" applyProtection="1">
      <alignment horizontal="right" vertical="center" wrapText="1"/>
    </xf>
    <xf numFmtId="0" fontId="12" fillId="0" borderId="21" xfId="0" applyFont="1" applyBorder="1" applyAlignment="1" applyProtection="1">
      <alignment horizontal="right" vertical="center" wrapText="1"/>
    </xf>
    <xf numFmtId="0" fontId="12" fillId="0" borderId="27" xfId="0" applyFont="1" applyBorder="1" applyAlignment="1" applyProtection="1">
      <alignment horizontal="right" vertical="center" wrapText="1"/>
    </xf>
    <xf numFmtId="0" fontId="12" fillId="0" borderId="9"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25" borderId="20" xfId="0" applyFont="1" applyFill="1" applyBorder="1" applyAlignment="1" applyProtection="1">
      <alignment horizontal="left" vertical="top" wrapText="1"/>
    </xf>
    <xf numFmtId="0" fontId="12" fillId="25" borderId="21" xfId="0" applyFont="1" applyFill="1" applyBorder="1" applyAlignment="1" applyProtection="1">
      <alignment horizontal="left" vertical="top" wrapText="1"/>
    </xf>
    <xf numFmtId="0" fontId="12" fillId="25" borderId="22" xfId="0" applyFont="1" applyFill="1" applyBorder="1" applyAlignment="1" applyProtection="1">
      <alignment horizontal="left" vertical="top" wrapText="1"/>
    </xf>
    <xf numFmtId="165" fontId="0" fillId="28" borderId="2" xfId="0" applyNumberFormat="1" applyFill="1" applyBorder="1" applyAlignment="1" applyProtection="1">
      <alignment horizontal="center"/>
    </xf>
    <xf numFmtId="165" fontId="0" fillId="28" borderId="64" xfId="0" applyNumberFormat="1" applyFill="1" applyBorder="1" applyAlignment="1" applyProtection="1">
      <alignment horizontal="center"/>
    </xf>
    <xf numFmtId="165" fontId="0" fillId="28" borderId="65" xfId="0" applyNumberFormat="1" applyFill="1" applyBorder="1" applyAlignment="1" applyProtection="1">
      <alignment horizontal="center"/>
    </xf>
    <xf numFmtId="165" fontId="0" fillId="28" borderId="66" xfId="0" applyNumberFormat="1" applyFill="1" applyBorder="1" applyAlignment="1" applyProtection="1">
      <alignment horizontal="center"/>
    </xf>
    <xf numFmtId="0" fontId="3" fillId="27" borderId="18" xfId="0" applyFont="1" applyFill="1" applyBorder="1" applyAlignment="1" applyProtection="1">
      <alignment horizontal="left" vertical="top"/>
    </xf>
    <xf numFmtId="0" fontId="3" fillId="27" borderId="19" xfId="0" applyFont="1" applyFill="1" applyBorder="1" applyAlignment="1" applyProtection="1">
      <alignment horizontal="left" vertical="top"/>
    </xf>
    <xf numFmtId="0" fontId="3" fillId="27" borderId="12" xfId="0" applyFont="1" applyFill="1" applyBorder="1" applyAlignment="1" applyProtection="1">
      <alignment horizontal="left" vertical="top"/>
    </xf>
    <xf numFmtId="0" fontId="12" fillId="27" borderId="20" xfId="0" applyFont="1" applyFill="1" applyBorder="1" applyAlignment="1" applyProtection="1">
      <alignment horizontal="left" vertical="top" wrapText="1"/>
    </xf>
    <xf numFmtId="0" fontId="12" fillId="27" borderId="21" xfId="0" applyFont="1" applyFill="1" applyBorder="1" applyAlignment="1" applyProtection="1">
      <alignment horizontal="left" vertical="top" wrapText="1"/>
    </xf>
    <xf numFmtId="0" fontId="12" fillId="27" borderId="22" xfId="0" applyFont="1" applyFill="1" applyBorder="1" applyAlignment="1" applyProtection="1">
      <alignment horizontal="left" vertical="top" wrapText="1"/>
    </xf>
    <xf numFmtId="0" fontId="3" fillId="27" borderId="18" xfId="0" applyFont="1" applyFill="1" applyBorder="1" applyAlignment="1" applyProtection="1">
      <alignment horizontal="center" vertical="center"/>
    </xf>
    <xf numFmtId="0" fontId="3" fillId="27" borderId="19" xfId="0" applyFont="1" applyFill="1" applyBorder="1" applyAlignment="1" applyProtection="1">
      <alignment horizontal="center" vertical="center"/>
    </xf>
    <xf numFmtId="0" fontId="3" fillId="27" borderId="12" xfId="0" applyFont="1" applyFill="1" applyBorder="1" applyAlignment="1" applyProtection="1">
      <alignment horizontal="center" vertical="center"/>
    </xf>
    <xf numFmtId="0" fontId="12" fillId="26" borderId="20" xfId="0" applyFont="1" applyFill="1" applyBorder="1" applyAlignment="1" applyProtection="1">
      <alignment horizontal="left" vertical="top" wrapText="1"/>
    </xf>
    <xf numFmtId="0" fontId="12" fillId="26" borderId="21" xfId="0" applyFont="1" applyFill="1" applyBorder="1" applyAlignment="1" applyProtection="1">
      <alignment horizontal="left" vertical="top" wrapText="1"/>
    </xf>
    <xf numFmtId="0" fontId="12" fillId="26" borderId="22" xfId="0" applyFont="1" applyFill="1" applyBorder="1" applyAlignment="1" applyProtection="1">
      <alignment horizontal="left" vertical="top" wrapText="1"/>
    </xf>
    <xf numFmtId="0" fontId="3" fillId="26" borderId="18" xfId="0" applyFont="1" applyFill="1" applyBorder="1" applyAlignment="1" applyProtection="1">
      <alignment horizontal="left" vertical="top"/>
    </xf>
    <xf numFmtId="0" fontId="3" fillId="26" borderId="19" xfId="0" applyFont="1" applyFill="1" applyBorder="1" applyAlignment="1" applyProtection="1">
      <alignment horizontal="left" vertical="top"/>
    </xf>
    <xf numFmtId="0" fontId="3" fillId="26" borderId="12" xfId="0" applyFont="1" applyFill="1" applyBorder="1" applyAlignment="1" applyProtection="1">
      <alignment horizontal="left" vertical="top"/>
    </xf>
    <xf numFmtId="0" fontId="0" fillId="0" borderId="38" xfId="0" applyFont="1" applyBorder="1" applyAlignment="1" applyProtection="1">
      <alignment horizontal="left" vertical="center"/>
    </xf>
    <xf numFmtId="0" fontId="0" fillId="0" borderId="15" xfId="0" applyFont="1" applyBorder="1" applyAlignment="1" applyProtection="1">
      <alignment horizontal="left" vertical="center"/>
    </xf>
    <xf numFmtId="0" fontId="0" fillId="0" borderId="38" xfId="0" applyFont="1" applyBorder="1" applyAlignment="1" applyProtection="1">
      <alignment horizontal="left" vertical="center" wrapText="1"/>
    </xf>
    <xf numFmtId="0" fontId="0" fillId="0" borderId="15" xfId="0" applyFont="1" applyBorder="1" applyAlignment="1" applyProtection="1">
      <alignment horizontal="left" vertical="center" wrapText="1"/>
    </xf>
    <xf numFmtId="0" fontId="0" fillId="0" borderId="39" xfId="0" applyFont="1" applyBorder="1" applyAlignment="1" applyProtection="1">
      <alignment horizontal="left" vertical="center" wrapText="1"/>
    </xf>
    <xf numFmtId="14" fontId="0" fillId="0" borderId="38" xfId="0" applyNumberFormat="1" applyFont="1" applyBorder="1" applyAlignment="1" applyProtection="1">
      <alignment horizontal="left" vertical="center"/>
    </xf>
    <xf numFmtId="0" fontId="0" fillId="0" borderId="40" xfId="0" applyFont="1" applyBorder="1" applyAlignment="1" applyProtection="1">
      <alignment horizontal="left" vertical="center"/>
    </xf>
    <xf numFmtId="0" fontId="0" fillId="0" borderId="38" xfId="0" applyBorder="1" applyAlignment="1" applyProtection="1">
      <alignment vertical="center"/>
    </xf>
    <xf numFmtId="0" fontId="0" fillId="0" borderId="39" xfId="0" applyBorder="1" applyAlignment="1" applyProtection="1">
      <alignment vertical="center"/>
    </xf>
    <xf numFmtId="0" fontId="0" fillId="0" borderId="23"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0" borderId="41"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52" fillId="25" borderId="0" xfId="0" applyFont="1" applyFill="1" applyAlignment="1">
      <alignment horizontal="center"/>
    </xf>
    <xf numFmtId="0" fontId="52" fillId="26" borderId="0" xfId="0" applyFont="1" applyFill="1" applyAlignment="1">
      <alignment horizontal="center"/>
    </xf>
    <xf numFmtId="0" fontId="52" fillId="33" borderId="0" xfId="0" applyFont="1" applyFill="1" applyAlignment="1">
      <alignment horizontal="center"/>
    </xf>
    <xf numFmtId="0" fontId="52" fillId="27" borderId="0" xfId="0" applyFont="1" applyFill="1" applyAlignment="1">
      <alignment horizontal="center"/>
    </xf>
    <xf numFmtId="0" fontId="2" fillId="0" borderId="0" xfId="0" applyFont="1" applyAlignment="1">
      <alignment horizontal="center"/>
    </xf>
    <xf numFmtId="0" fontId="12" fillId="31" borderId="0" xfId="0" applyFont="1" applyFill="1" applyAlignment="1">
      <alignment horizontal="center"/>
    </xf>
  </cellXfs>
  <cellStyles count="3">
    <cellStyle name="Hyperlink" xfId="2" builtinId="8"/>
    <cellStyle name="Neutral 2" xfId="1" xr:uid="{00000000-0005-0000-0000-000001000000}"/>
    <cellStyle name="Normal" xfId="0" builtinId="0"/>
  </cellStyles>
  <dxfs count="0"/>
  <tableStyles count="0" defaultTableStyle="TableStyleMedium2" defaultPivotStyle="PivotStyleLight16"/>
  <colors>
    <mruColors>
      <color rgb="FF2F75B5"/>
      <color rgb="FF88BFCA"/>
      <color rgb="FF88FFFF"/>
      <color rgb="FFE6B3FF"/>
      <color rgb="FFCC66FF"/>
      <color rgb="FF44AD6E"/>
      <color rgb="FF58B546"/>
      <color rgb="FF817A48"/>
      <color rgb="FF4CADA3"/>
      <color rgb="FF467C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sng" strike="noStrike" kern="1200" cap="none" spc="20" baseline="0">
                <a:solidFill>
                  <a:schemeClr val="tx1">
                    <a:lumMod val="50000"/>
                    <a:lumOff val="50000"/>
                  </a:schemeClr>
                </a:solidFill>
                <a:latin typeface="+mn-lt"/>
                <a:ea typeface="+mn-ea"/>
                <a:cs typeface="+mn-cs"/>
              </a:defRPr>
            </a:pPr>
            <a:r>
              <a:rPr lang="en-US" b="1" u="sng"/>
              <a:t>C1: Model</a:t>
            </a:r>
            <a:r>
              <a:rPr lang="en-US" b="1" u="sng" baseline="0"/>
              <a:t> Based Systems Engineering (MBSE)</a:t>
            </a:r>
            <a:endParaRPr lang="en-US" b="1" u="sng"/>
          </a:p>
        </c:rich>
      </c:tx>
      <c:overlay val="0"/>
      <c:spPr>
        <a:noFill/>
        <a:ln>
          <a:noFill/>
        </a:ln>
        <a:effectLst/>
      </c:spPr>
      <c:txPr>
        <a:bodyPr rot="0" spcFirstLastPara="1" vertOverflow="ellipsis" vert="horz" wrap="square" anchor="ctr" anchorCtr="1"/>
        <a:lstStyle/>
        <a:p>
          <a:pPr>
            <a:defRPr sz="1400" b="0" i="0" u="sng"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24231250345030925"/>
          <c:y val="0.16403649067297277"/>
          <c:w val="0.51537499309938151"/>
          <c:h val="0.76891228994372074"/>
        </c:manualLayout>
      </c:layout>
      <c:radarChart>
        <c:radarStyle val="marker"/>
        <c:varyColors val="0"/>
        <c:ser>
          <c:idx val="0"/>
          <c:order val="0"/>
          <c:tx>
            <c:strRef>
              <c:f>'Score Summary'!$C$7</c:f>
              <c:strCache>
                <c:ptCount val="1"/>
                <c:pt idx="0">
                  <c:v>Target</c:v>
                </c:pt>
              </c:strCache>
            </c:strRef>
          </c:tx>
          <c:spPr>
            <a:ln w="15875" cap="rnd">
              <a:solidFill>
                <a:schemeClr val="accent2">
                  <a:lumMod val="60000"/>
                  <a:lumOff val="40000"/>
                </a:schemeClr>
              </a:solidFill>
              <a:round/>
            </a:ln>
            <a:effectLst/>
          </c:spPr>
          <c:marker>
            <c:symbol val="circle"/>
            <c:size val="6"/>
            <c:spPr>
              <a:solidFill>
                <a:schemeClr val="accent2">
                  <a:lumMod val="75000"/>
                </a:schemeClr>
              </a:solidFill>
              <a:ln w="9525" cap="flat" cmpd="sng" algn="ctr">
                <a:solidFill>
                  <a:schemeClr val="accent2">
                    <a:lumMod val="60000"/>
                    <a:lumOff val="40000"/>
                  </a:schemeClr>
                </a:solidFill>
                <a:round/>
              </a:ln>
              <a:effectLst/>
            </c:spPr>
          </c:marker>
          <c:cat>
            <c:strRef>
              <c:f>'Score Summary'!$B$8:$B$12</c:f>
              <c:strCache>
                <c:ptCount val="5"/>
                <c:pt idx="0">
                  <c:v>T1: MBSE Culture</c:v>
                </c:pt>
                <c:pt idx="1">
                  <c:v>T2: MBSE Methodology and Management</c:v>
                </c:pt>
                <c:pt idx="2">
                  <c:v>T3: MBSE Architecture Application</c:v>
                </c:pt>
                <c:pt idx="3">
                  <c:v>T4: MBSE Tool Interoperability</c:v>
                </c:pt>
                <c:pt idx="4">
                  <c:v>T5: MBSE Information Technology Infrastructure</c:v>
                </c:pt>
              </c:strCache>
            </c:strRef>
          </c:cat>
          <c:val>
            <c:numRef>
              <c:f>'Score Summary'!$C$8:$C$12</c:f>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4-678E-4BA7-B726-087B04E5A20A}"/>
            </c:ext>
          </c:extLst>
        </c:ser>
        <c:ser>
          <c:idx val="1"/>
          <c:order val="1"/>
          <c:tx>
            <c:strRef>
              <c:f>'Score Summary'!$D$7</c:f>
              <c:strCache>
                <c:ptCount val="1"/>
                <c:pt idx="0">
                  <c:v>Capability</c:v>
                </c:pt>
              </c:strCache>
            </c:strRef>
          </c:tx>
          <c:spPr>
            <a:ln w="15875" cap="rnd">
              <a:solidFill>
                <a:schemeClr val="bg1">
                  <a:lumMod val="75000"/>
                </a:schemeClr>
              </a:solidFill>
              <a:round/>
            </a:ln>
            <a:effectLst/>
          </c:spPr>
          <c:marker>
            <c:symbol val="circle"/>
            <c:size val="6"/>
            <c:spPr>
              <a:solidFill>
                <a:schemeClr val="bg1">
                  <a:lumMod val="50000"/>
                </a:schemeClr>
              </a:solidFill>
              <a:ln w="9525" cap="flat" cmpd="sng" algn="ctr">
                <a:solidFill>
                  <a:schemeClr val="bg1">
                    <a:lumMod val="75000"/>
                  </a:schemeClr>
                </a:solidFill>
                <a:round/>
              </a:ln>
              <a:effectLst/>
            </c:spPr>
          </c:marker>
          <c:cat>
            <c:strRef>
              <c:f>'Score Summary'!$B$8:$B$12</c:f>
              <c:strCache>
                <c:ptCount val="5"/>
                <c:pt idx="0">
                  <c:v>T1: MBSE Culture</c:v>
                </c:pt>
                <c:pt idx="1">
                  <c:v>T2: MBSE Methodology and Management</c:v>
                </c:pt>
                <c:pt idx="2">
                  <c:v>T3: MBSE Architecture Application</c:v>
                </c:pt>
                <c:pt idx="3">
                  <c:v>T4: MBSE Tool Interoperability</c:v>
                </c:pt>
                <c:pt idx="4">
                  <c:v>T5: MBSE Information Technology Infrastructure</c:v>
                </c:pt>
              </c:strCache>
            </c:strRef>
          </c:cat>
          <c:val>
            <c:numRef>
              <c:f>'Score Summary'!$D$8:$D$12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678E-4BA7-B726-087B04E5A20A}"/>
            </c:ext>
          </c:extLst>
        </c:ser>
        <c:ser>
          <c:idx val="2"/>
          <c:order val="2"/>
          <c:tx>
            <c:strRef>
              <c:f>'Score Summary'!$E$7</c:f>
              <c:strCache>
                <c:ptCount val="1"/>
                <c:pt idx="0">
                  <c:v>Readiness</c:v>
                </c:pt>
              </c:strCache>
            </c:strRef>
          </c:tx>
          <c:spPr>
            <a:ln w="15875" cap="rnd">
              <a:solidFill>
                <a:schemeClr val="accent4">
                  <a:lumMod val="60000"/>
                  <a:lumOff val="40000"/>
                </a:schemeClr>
              </a:solidFill>
              <a:round/>
            </a:ln>
            <a:effectLst/>
          </c:spPr>
          <c:marker>
            <c:symbol val="circle"/>
            <c:size val="5"/>
            <c:spPr>
              <a:solidFill>
                <a:schemeClr val="accent4">
                  <a:lumMod val="75000"/>
                </a:schemeClr>
              </a:solidFill>
              <a:ln w="9525" cap="flat" cmpd="sng" algn="ctr">
                <a:solidFill>
                  <a:schemeClr val="accent4">
                    <a:lumMod val="60000"/>
                    <a:lumOff val="40000"/>
                  </a:schemeClr>
                </a:solidFill>
                <a:round/>
              </a:ln>
              <a:effectLst/>
            </c:spPr>
          </c:marker>
          <c:cat>
            <c:strRef>
              <c:f>'Score Summary'!$B$8:$B$12</c:f>
              <c:strCache>
                <c:ptCount val="5"/>
                <c:pt idx="0">
                  <c:v>T1: MBSE Culture</c:v>
                </c:pt>
                <c:pt idx="1">
                  <c:v>T2: MBSE Methodology and Management</c:v>
                </c:pt>
                <c:pt idx="2">
                  <c:v>T3: MBSE Architecture Application</c:v>
                </c:pt>
                <c:pt idx="3">
                  <c:v>T4: MBSE Tool Interoperability</c:v>
                </c:pt>
                <c:pt idx="4">
                  <c:v>T5: MBSE Information Technology Infrastructure</c:v>
                </c:pt>
              </c:strCache>
            </c:strRef>
          </c:cat>
          <c:val>
            <c:numRef>
              <c:f>'Score Summary'!$E$8:$E$12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678E-4BA7-B726-087B04E5A20A}"/>
            </c:ext>
          </c:extLst>
        </c:ser>
        <c:ser>
          <c:idx val="3"/>
          <c:order val="3"/>
          <c:tx>
            <c:strRef>
              <c:f>'Score Summary'!$F$7</c:f>
              <c:strCache>
                <c:ptCount val="1"/>
                <c:pt idx="0">
                  <c:v>Adoption</c:v>
                </c:pt>
              </c:strCache>
            </c:strRef>
          </c:tx>
          <c:spPr>
            <a:ln w="15875" cap="rnd">
              <a:solidFill>
                <a:schemeClr val="accent1">
                  <a:lumMod val="60000"/>
                  <a:lumOff val="40000"/>
                </a:schemeClr>
              </a:solidFill>
              <a:round/>
            </a:ln>
            <a:effectLst/>
          </c:spPr>
          <c:marker>
            <c:symbol val="circle"/>
            <c:size val="5"/>
            <c:spPr>
              <a:solidFill>
                <a:schemeClr val="accent1">
                  <a:lumMod val="75000"/>
                </a:schemeClr>
              </a:solidFill>
              <a:ln w="9525" cap="flat" cmpd="sng" algn="ctr">
                <a:solidFill>
                  <a:schemeClr val="accent1">
                    <a:lumMod val="60000"/>
                    <a:lumOff val="40000"/>
                  </a:schemeClr>
                </a:solidFill>
                <a:round/>
              </a:ln>
              <a:effectLst/>
            </c:spPr>
          </c:marker>
          <c:cat>
            <c:strRef>
              <c:f>'Score Summary'!$B$8:$B$12</c:f>
              <c:strCache>
                <c:ptCount val="5"/>
                <c:pt idx="0">
                  <c:v>T1: MBSE Culture</c:v>
                </c:pt>
                <c:pt idx="1">
                  <c:v>T2: MBSE Methodology and Management</c:v>
                </c:pt>
                <c:pt idx="2">
                  <c:v>T3: MBSE Architecture Application</c:v>
                </c:pt>
                <c:pt idx="3">
                  <c:v>T4: MBSE Tool Interoperability</c:v>
                </c:pt>
                <c:pt idx="4">
                  <c:v>T5: MBSE Information Technology Infrastructure</c:v>
                </c:pt>
              </c:strCache>
            </c:strRef>
          </c:cat>
          <c:val>
            <c:numRef>
              <c:f>'Score Summary'!$F$8:$F$12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678E-4BA7-B726-087B04E5A20A}"/>
            </c:ext>
          </c:extLst>
        </c:ser>
        <c:dLbls>
          <c:showLegendKey val="0"/>
          <c:showVal val="0"/>
          <c:showCatName val="0"/>
          <c:showSerName val="0"/>
          <c:showPercent val="0"/>
          <c:showBubbleSize val="0"/>
        </c:dLbls>
        <c:axId val="349133512"/>
        <c:axId val="349127632"/>
        <c:extLst/>
      </c:radarChart>
      <c:catAx>
        <c:axId val="349133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9127632"/>
        <c:crosses val="autoZero"/>
        <c:auto val="1"/>
        <c:lblAlgn val="ctr"/>
        <c:lblOffset val="100"/>
        <c:noMultiLvlLbl val="0"/>
      </c:catAx>
      <c:valAx>
        <c:axId val="349127632"/>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9133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sng" strike="noStrike" kern="1200" cap="none" spc="20" baseline="0">
                <a:solidFill>
                  <a:schemeClr val="tx1">
                    <a:lumMod val="50000"/>
                    <a:lumOff val="50000"/>
                  </a:schemeClr>
                </a:solidFill>
                <a:latin typeface="+mn-lt"/>
                <a:ea typeface="+mn-ea"/>
                <a:cs typeface="+mn-cs"/>
              </a:defRPr>
            </a:pPr>
            <a:r>
              <a:rPr lang="en-US" b="1" u="sng"/>
              <a:t>MBSE Gears Diagram (Architecture Development)</a:t>
            </a:r>
          </a:p>
        </c:rich>
      </c:tx>
      <c:overlay val="0"/>
      <c:spPr>
        <a:noFill/>
        <a:ln>
          <a:noFill/>
        </a:ln>
        <a:effectLst/>
      </c:spPr>
      <c:txPr>
        <a:bodyPr rot="0" spcFirstLastPara="1" vertOverflow="ellipsis" vert="horz" wrap="square" anchor="ctr" anchorCtr="1"/>
        <a:lstStyle/>
        <a:p>
          <a:pPr>
            <a:defRPr sz="1400" b="0" i="0" u="sng"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30067267990240387"/>
          <c:y val="0.16625682474399117"/>
          <c:w val="0.43542886532406455"/>
          <c:h val="0.68726257442825789"/>
        </c:manualLayout>
      </c:layout>
      <c:radarChart>
        <c:radarStyle val="marker"/>
        <c:varyColors val="0"/>
        <c:ser>
          <c:idx val="0"/>
          <c:order val="0"/>
          <c:tx>
            <c:strRef>
              <c:f>'Score Summary'!$C$14</c:f>
              <c:strCache>
                <c:ptCount val="1"/>
                <c:pt idx="0">
                  <c:v>Target</c:v>
                </c:pt>
              </c:strCache>
            </c:strRef>
          </c:tx>
          <c:spPr>
            <a:ln w="15875" cap="rnd">
              <a:solidFill>
                <a:schemeClr val="accent2">
                  <a:lumMod val="60000"/>
                  <a:lumOff val="40000"/>
                </a:schemeClr>
              </a:solidFill>
              <a:round/>
            </a:ln>
            <a:effectLst/>
          </c:spPr>
          <c:marker>
            <c:symbol val="circle"/>
            <c:size val="6"/>
            <c:spPr>
              <a:solidFill>
                <a:schemeClr val="accent2">
                  <a:lumMod val="75000"/>
                </a:schemeClr>
              </a:solidFill>
              <a:ln w="9525" cap="flat" cmpd="sng" algn="ctr">
                <a:solidFill>
                  <a:schemeClr val="accent2">
                    <a:lumMod val="60000"/>
                    <a:lumOff val="40000"/>
                  </a:schemeClr>
                </a:solidFill>
                <a:round/>
              </a:ln>
              <a:effectLst/>
            </c:spPr>
          </c:marker>
          <c:cat>
            <c:strRef>
              <c:f>'Score Summary'!$B$15:$B$18</c:f>
              <c:strCache>
                <c:ptCount val="4"/>
                <c:pt idx="0">
                  <c:v>F1: Requirement Architecture Development</c:v>
                </c:pt>
                <c:pt idx="1">
                  <c:v>F3: Functional Architecture Development</c:v>
                </c:pt>
                <c:pt idx="2">
                  <c:v>F5: Physical Architecture Development</c:v>
                </c:pt>
                <c:pt idx="3">
                  <c:v>F7: Verification and Validation (V&amp;V) Development</c:v>
                </c:pt>
              </c:strCache>
            </c:strRef>
          </c:cat>
          <c:val>
            <c:numRef>
              <c:f>'Score Summary'!$C$15:$C$18</c:f>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4-893F-4DB4-9A74-1F217DB76CE9}"/>
            </c:ext>
          </c:extLst>
        </c:ser>
        <c:ser>
          <c:idx val="1"/>
          <c:order val="1"/>
          <c:tx>
            <c:strRef>
              <c:f>'Score Summary'!$D$14</c:f>
              <c:strCache>
                <c:ptCount val="1"/>
                <c:pt idx="0">
                  <c:v>Capability</c:v>
                </c:pt>
              </c:strCache>
            </c:strRef>
          </c:tx>
          <c:spPr>
            <a:ln w="15875" cap="rnd">
              <a:solidFill>
                <a:schemeClr val="bg1">
                  <a:lumMod val="75000"/>
                </a:schemeClr>
              </a:solidFill>
              <a:round/>
            </a:ln>
            <a:effectLst/>
          </c:spPr>
          <c:marker>
            <c:symbol val="circle"/>
            <c:size val="6"/>
            <c:spPr>
              <a:solidFill>
                <a:schemeClr val="bg1">
                  <a:lumMod val="65000"/>
                </a:schemeClr>
              </a:solidFill>
              <a:ln w="9525" cap="flat" cmpd="sng" algn="ctr">
                <a:solidFill>
                  <a:schemeClr val="bg1">
                    <a:lumMod val="75000"/>
                  </a:schemeClr>
                </a:solidFill>
                <a:round/>
              </a:ln>
              <a:effectLst/>
            </c:spPr>
          </c:marker>
          <c:cat>
            <c:strRef>
              <c:f>'Score Summary'!$B$15:$B$18</c:f>
              <c:strCache>
                <c:ptCount val="4"/>
                <c:pt idx="0">
                  <c:v>F1: Requirement Architecture Development</c:v>
                </c:pt>
                <c:pt idx="1">
                  <c:v>F3: Functional Architecture Development</c:v>
                </c:pt>
                <c:pt idx="2">
                  <c:v>F5: Physical Architecture Development</c:v>
                </c:pt>
                <c:pt idx="3">
                  <c:v>F7: Verification and Validation (V&amp;V) Development</c:v>
                </c:pt>
              </c:strCache>
            </c:strRef>
          </c:cat>
          <c:val>
            <c:numRef>
              <c:f>'Score Summary'!$D$15:$D$18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93F-4DB4-9A74-1F217DB76CE9}"/>
            </c:ext>
          </c:extLst>
        </c:ser>
        <c:ser>
          <c:idx val="2"/>
          <c:order val="2"/>
          <c:tx>
            <c:strRef>
              <c:f>'Score Summary'!$E$14</c:f>
              <c:strCache>
                <c:ptCount val="1"/>
                <c:pt idx="0">
                  <c:v>Readiness</c:v>
                </c:pt>
              </c:strCache>
            </c:strRef>
          </c:tx>
          <c:spPr>
            <a:ln w="15875" cap="rnd">
              <a:solidFill>
                <a:schemeClr val="accent4">
                  <a:lumMod val="60000"/>
                  <a:lumOff val="40000"/>
                </a:schemeClr>
              </a:solidFill>
              <a:round/>
            </a:ln>
            <a:effectLst/>
          </c:spPr>
          <c:marker>
            <c:symbol val="circle"/>
            <c:size val="5"/>
            <c:spPr>
              <a:solidFill>
                <a:schemeClr val="accent4">
                  <a:lumMod val="75000"/>
                </a:schemeClr>
              </a:solidFill>
              <a:ln w="9525" cap="flat" cmpd="sng" algn="ctr">
                <a:solidFill>
                  <a:schemeClr val="accent4">
                    <a:lumMod val="60000"/>
                    <a:lumOff val="40000"/>
                  </a:schemeClr>
                </a:solidFill>
                <a:round/>
              </a:ln>
              <a:effectLst/>
            </c:spPr>
          </c:marker>
          <c:cat>
            <c:strRef>
              <c:f>'Score Summary'!$B$15:$B$18</c:f>
              <c:strCache>
                <c:ptCount val="4"/>
                <c:pt idx="0">
                  <c:v>F1: Requirement Architecture Development</c:v>
                </c:pt>
                <c:pt idx="1">
                  <c:v>F3: Functional Architecture Development</c:v>
                </c:pt>
                <c:pt idx="2">
                  <c:v>F5: Physical Architecture Development</c:v>
                </c:pt>
                <c:pt idx="3">
                  <c:v>F7: Verification and Validation (V&amp;V) Development</c:v>
                </c:pt>
              </c:strCache>
            </c:strRef>
          </c:cat>
          <c:val>
            <c:numRef>
              <c:f>'Score Summary'!$E$15:$E$18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93F-4DB4-9A74-1F217DB76CE9}"/>
            </c:ext>
          </c:extLst>
        </c:ser>
        <c:ser>
          <c:idx val="3"/>
          <c:order val="3"/>
          <c:tx>
            <c:strRef>
              <c:f>'Score Summary'!$F$14</c:f>
              <c:strCache>
                <c:ptCount val="1"/>
                <c:pt idx="0">
                  <c:v>Adoption</c:v>
                </c:pt>
              </c:strCache>
            </c:strRef>
          </c:tx>
          <c:spPr>
            <a:ln w="15875" cap="rnd">
              <a:solidFill>
                <a:schemeClr val="accent1">
                  <a:lumMod val="60000"/>
                  <a:lumOff val="40000"/>
                </a:schemeClr>
              </a:solidFill>
              <a:round/>
            </a:ln>
            <a:effectLst/>
          </c:spPr>
          <c:marker>
            <c:symbol val="circle"/>
            <c:size val="5"/>
            <c:spPr>
              <a:solidFill>
                <a:schemeClr val="accent1">
                  <a:lumMod val="75000"/>
                </a:schemeClr>
              </a:solidFill>
              <a:ln w="9525" cap="flat" cmpd="sng" algn="ctr">
                <a:solidFill>
                  <a:schemeClr val="accent1">
                    <a:lumMod val="60000"/>
                    <a:lumOff val="40000"/>
                  </a:schemeClr>
                </a:solidFill>
                <a:round/>
              </a:ln>
              <a:effectLst/>
            </c:spPr>
          </c:marker>
          <c:cat>
            <c:strRef>
              <c:f>'Score Summary'!$B$15:$B$18</c:f>
              <c:strCache>
                <c:ptCount val="4"/>
                <c:pt idx="0">
                  <c:v>F1: Requirement Architecture Development</c:v>
                </c:pt>
                <c:pt idx="1">
                  <c:v>F3: Functional Architecture Development</c:v>
                </c:pt>
                <c:pt idx="2">
                  <c:v>F5: Physical Architecture Development</c:v>
                </c:pt>
                <c:pt idx="3">
                  <c:v>F7: Verification and Validation (V&amp;V) Development</c:v>
                </c:pt>
              </c:strCache>
            </c:strRef>
          </c:cat>
          <c:val>
            <c:numRef>
              <c:f>'Score Summary'!$F$15:$F$18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893F-4DB4-9A74-1F217DB76CE9}"/>
            </c:ext>
          </c:extLst>
        </c:ser>
        <c:dLbls>
          <c:showLegendKey val="0"/>
          <c:showVal val="0"/>
          <c:showCatName val="0"/>
          <c:showSerName val="0"/>
          <c:showPercent val="0"/>
          <c:showBubbleSize val="0"/>
        </c:dLbls>
        <c:axId val="349133904"/>
        <c:axId val="349134688"/>
        <c:extLst/>
      </c:radarChart>
      <c:catAx>
        <c:axId val="34913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9134688"/>
        <c:crosses val="autoZero"/>
        <c:auto val="1"/>
        <c:lblAlgn val="ctr"/>
        <c:lblOffset val="100"/>
        <c:noMultiLvlLbl val="0"/>
      </c:catAx>
      <c:valAx>
        <c:axId val="349134688"/>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913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sng" strike="noStrike" kern="1200" cap="none" spc="20" baseline="0">
                <a:solidFill>
                  <a:schemeClr val="tx1">
                    <a:lumMod val="50000"/>
                    <a:lumOff val="50000"/>
                  </a:schemeClr>
                </a:solidFill>
                <a:latin typeface="+mn-lt"/>
                <a:ea typeface="+mn-ea"/>
                <a:cs typeface="+mn-cs"/>
              </a:defRPr>
            </a:pPr>
            <a:r>
              <a:rPr lang="en-US" b="1" u="sng"/>
              <a:t>Joint MBSE Maturity Matrix Assessment</a:t>
            </a:r>
          </a:p>
        </c:rich>
      </c:tx>
      <c:overlay val="0"/>
      <c:spPr>
        <a:noFill/>
        <a:ln>
          <a:noFill/>
        </a:ln>
        <a:effectLst/>
      </c:spPr>
      <c:txPr>
        <a:bodyPr rot="0" spcFirstLastPara="1" vertOverflow="ellipsis" vert="horz" wrap="square" anchor="ctr" anchorCtr="1"/>
        <a:lstStyle/>
        <a:p>
          <a:pPr>
            <a:defRPr sz="1400" b="0" i="0" u="sng"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2439379363560279"/>
          <c:y val="0.16163955331055316"/>
          <c:w val="0.5156384272373189"/>
          <c:h val="0.76900307862460593"/>
        </c:manualLayout>
      </c:layout>
      <c:radarChart>
        <c:radarStyle val="marker"/>
        <c:varyColors val="0"/>
        <c:ser>
          <c:idx val="0"/>
          <c:order val="0"/>
          <c:tx>
            <c:strRef>
              <c:f>'Score Summary'!$C$2</c:f>
              <c:strCache>
                <c:ptCount val="1"/>
                <c:pt idx="0">
                  <c:v>Target</c:v>
                </c:pt>
              </c:strCache>
            </c:strRef>
          </c:tx>
          <c:spPr>
            <a:ln w="15875" cap="rnd">
              <a:solidFill>
                <a:schemeClr val="accent1"/>
              </a:solidFill>
              <a:round/>
            </a:ln>
            <a:effectLst/>
          </c:spPr>
          <c:marker>
            <c:symbol val="circle"/>
            <c:size val="6"/>
            <c:spPr>
              <a:solidFill>
                <a:schemeClr val="accent2">
                  <a:lumMod val="75000"/>
                </a:schemeClr>
              </a:solidFill>
              <a:ln w="9525" cap="flat" cmpd="sng" algn="ctr">
                <a:solidFill>
                  <a:schemeClr val="accent2">
                    <a:lumMod val="60000"/>
                    <a:lumOff val="40000"/>
                  </a:schemeClr>
                </a:solidFill>
                <a:round/>
              </a:ln>
              <a:effectLst/>
            </c:spPr>
          </c:marker>
          <c:cat>
            <c:strRef>
              <c:f>'Score Summary'!$B$3:$B$5</c:f>
              <c:strCache>
                <c:ptCount val="3"/>
                <c:pt idx="0">
                  <c:v>C1: Model Based Systems Engineering (MBSE) (DA ONLY)</c:v>
                </c:pt>
                <c:pt idx="1">
                  <c:v>C2: Systems Engineering Data Sharing (DA/PA)</c:v>
                </c:pt>
                <c:pt idx="2">
                  <c:v>C3: Production Integration and Testing (PA ONLY)</c:v>
                </c:pt>
              </c:strCache>
            </c:strRef>
          </c:cat>
          <c:val>
            <c:numRef>
              <c:f>'Score Summary'!$C$3:$C$5</c:f>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0-C2C2-4A82-A5DF-7555339BAB38}"/>
            </c:ext>
          </c:extLst>
        </c:ser>
        <c:ser>
          <c:idx val="1"/>
          <c:order val="1"/>
          <c:tx>
            <c:strRef>
              <c:f>'Score Summary'!$D$2</c:f>
              <c:strCache>
                <c:ptCount val="1"/>
                <c:pt idx="0">
                  <c:v>Capability</c:v>
                </c:pt>
              </c:strCache>
            </c:strRef>
          </c:tx>
          <c:spPr>
            <a:ln w="15875" cap="rnd">
              <a:solidFill>
                <a:schemeClr val="accent2"/>
              </a:solidFill>
              <a:round/>
            </a:ln>
            <a:effectLst/>
          </c:spPr>
          <c:marker>
            <c:symbol val="circle"/>
            <c:size val="6"/>
            <c:spPr>
              <a:solidFill>
                <a:schemeClr val="bg1">
                  <a:lumMod val="50000"/>
                </a:schemeClr>
              </a:solidFill>
              <a:ln w="9525" cap="flat" cmpd="sng" algn="ctr">
                <a:solidFill>
                  <a:schemeClr val="bg1">
                    <a:lumMod val="75000"/>
                  </a:schemeClr>
                </a:solidFill>
                <a:round/>
              </a:ln>
              <a:effectLst/>
            </c:spPr>
          </c:marker>
          <c:cat>
            <c:strRef>
              <c:f>'Score Summary'!$B$3:$B$5</c:f>
              <c:strCache>
                <c:ptCount val="3"/>
                <c:pt idx="0">
                  <c:v>C1: Model Based Systems Engineering (MBSE) (DA ONLY)</c:v>
                </c:pt>
                <c:pt idx="1">
                  <c:v>C2: Systems Engineering Data Sharing (DA/PA)</c:v>
                </c:pt>
                <c:pt idx="2">
                  <c:v>C3: Production Integration and Testing (PA ONLY)</c:v>
                </c:pt>
              </c:strCache>
            </c:strRef>
          </c:cat>
          <c:val>
            <c:numRef>
              <c:f>'Score Summary'!$D$3:$D$5</c:f>
              <c:numCache>
                <c:formatCode>General</c:formatCode>
                <c:ptCount val="3"/>
                <c:pt idx="0">
                  <c:v>0</c:v>
                </c:pt>
                <c:pt idx="1">
                  <c:v>0</c:v>
                </c:pt>
                <c:pt idx="2">
                  <c:v>0</c:v>
                </c:pt>
              </c:numCache>
            </c:numRef>
          </c:val>
          <c:extLst>
            <c:ext xmlns:c16="http://schemas.microsoft.com/office/drawing/2014/chart" uri="{C3380CC4-5D6E-409C-BE32-E72D297353CC}">
              <c16:uniqueId val="{00000001-C2C2-4A82-A5DF-7555339BAB38}"/>
            </c:ext>
          </c:extLst>
        </c:ser>
        <c:ser>
          <c:idx val="2"/>
          <c:order val="2"/>
          <c:tx>
            <c:strRef>
              <c:f>'Score Summary'!$E$2</c:f>
              <c:strCache>
                <c:ptCount val="1"/>
                <c:pt idx="0">
                  <c:v>Readiness</c:v>
                </c:pt>
              </c:strCache>
            </c:strRef>
          </c:tx>
          <c:spPr>
            <a:ln w="15875" cap="rnd">
              <a:solidFill>
                <a:schemeClr val="accent3"/>
              </a:solidFill>
              <a:round/>
            </a:ln>
            <a:effectLst/>
          </c:spPr>
          <c:marker>
            <c:symbol val="circle"/>
            <c:size val="5"/>
            <c:spPr>
              <a:solidFill>
                <a:schemeClr val="accent4">
                  <a:lumMod val="75000"/>
                </a:schemeClr>
              </a:solidFill>
              <a:ln w="9525" cap="flat" cmpd="sng" algn="ctr">
                <a:solidFill>
                  <a:schemeClr val="accent4">
                    <a:lumMod val="60000"/>
                    <a:lumOff val="40000"/>
                  </a:schemeClr>
                </a:solidFill>
                <a:round/>
              </a:ln>
              <a:effectLst/>
            </c:spPr>
          </c:marker>
          <c:cat>
            <c:strRef>
              <c:f>'Score Summary'!$B$3:$B$5</c:f>
              <c:strCache>
                <c:ptCount val="3"/>
                <c:pt idx="0">
                  <c:v>C1: Model Based Systems Engineering (MBSE) (DA ONLY)</c:v>
                </c:pt>
                <c:pt idx="1">
                  <c:v>C2: Systems Engineering Data Sharing (DA/PA)</c:v>
                </c:pt>
                <c:pt idx="2">
                  <c:v>C3: Production Integration and Testing (PA ONLY)</c:v>
                </c:pt>
              </c:strCache>
            </c:strRef>
          </c:cat>
          <c:val>
            <c:numRef>
              <c:f>'Score Summary'!$E$3:$E$5</c:f>
              <c:numCache>
                <c:formatCode>General</c:formatCode>
                <c:ptCount val="3"/>
                <c:pt idx="0">
                  <c:v>0</c:v>
                </c:pt>
                <c:pt idx="1">
                  <c:v>0</c:v>
                </c:pt>
                <c:pt idx="2">
                  <c:v>0</c:v>
                </c:pt>
              </c:numCache>
            </c:numRef>
          </c:val>
          <c:extLst>
            <c:ext xmlns:c16="http://schemas.microsoft.com/office/drawing/2014/chart" uri="{C3380CC4-5D6E-409C-BE32-E72D297353CC}">
              <c16:uniqueId val="{00000002-C2C2-4A82-A5DF-7555339BAB38}"/>
            </c:ext>
          </c:extLst>
        </c:ser>
        <c:ser>
          <c:idx val="3"/>
          <c:order val="3"/>
          <c:tx>
            <c:strRef>
              <c:f>'Score Summary'!$F$2</c:f>
              <c:strCache>
                <c:ptCount val="1"/>
                <c:pt idx="0">
                  <c:v>Adoption</c:v>
                </c:pt>
              </c:strCache>
            </c:strRef>
          </c:tx>
          <c:spPr>
            <a:ln w="15875" cap="rnd">
              <a:solidFill>
                <a:schemeClr val="accent4"/>
              </a:solidFill>
              <a:round/>
            </a:ln>
            <a:effectLst/>
          </c:spPr>
          <c:marker>
            <c:symbol val="circle"/>
            <c:size val="5"/>
            <c:spPr>
              <a:solidFill>
                <a:schemeClr val="accent1">
                  <a:lumMod val="75000"/>
                </a:schemeClr>
              </a:solidFill>
              <a:ln w="9525" cap="flat" cmpd="sng" algn="ctr">
                <a:solidFill>
                  <a:schemeClr val="accent1">
                    <a:lumMod val="60000"/>
                    <a:lumOff val="40000"/>
                  </a:schemeClr>
                </a:solidFill>
                <a:round/>
              </a:ln>
              <a:effectLst/>
            </c:spPr>
          </c:marker>
          <c:cat>
            <c:strRef>
              <c:f>'Score Summary'!$B$3:$B$5</c:f>
              <c:strCache>
                <c:ptCount val="3"/>
                <c:pt idx="0">
                  <c:v>C1: Model Based Systems Engineering (MBSE) (DA ONLY)</c:v>
                </c:pt>
                <c:pt idx="1">
                  <c:v>C2: Systems Engineering Data Sharing (DA/PA)</c:v>
                </c:pt>
                <c:pt idx="2">
                  <c:v>C3: Production Integration and Testing (PA ONLY)</c:v>
                </c:pt>
              </c:strCache>
            </c:strRef>
          </c:cat>
          <c:val>
            <c:numRef>
              <c:f>'Score Summary'!$F$3:$F$5</c:f>
              <c:numCache>
                <c:formatCode>General</c:formatCode>
                <c:ptCount val="3"/>
                <c:pt idx="0">
                  <c:v>0</c:v>
                </c:pt>
                <c:pt idx="1">
                  <c:v>0</c:v>
                </c:pt>
                <c:pt idx="2">
                  <c:v>0</c:v>
                </c:pt>
              </c:numCache>
            </c:numRef>
          </c:val>
          <c:extLst>
            <c:ext xmlns:c16="http://schemas.microsoft.com/office/drawing/2014/chart" uri="{C3380CC4-5D6E-409C-BE32-E72D297353CC}">
              <c16:uniqueId val="{00000003-C2C2-4A82-A5DF-7555339BAB38}"/>
            </c:ext>
          </c:extLst>
        </c:ser>
        <c:dLbls>
          <c:showLegendKey val="0"/>
          <c:showVal val="0"/>
          <c:showCatName val="0"/>
          <c:showSerName val="0"/>
          <c:showPercent val="0"/>
          <c:showBubbleSize val="0"/>
        </c:dLbls>
        <c:axId val="349133512"/>
        <c:axId val="349127632"/>
        <c:extLst/>
      </c:radarChart>
      <c:catAx>
        <c:axId val="349133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9127632"/>
        <c:crosses val="autoZero"/>
        <c:auto val="1"/>
        <c:lblAlgn val="ctr"/>
        <c:lblOffset val="100"/>
        <c:noMultiLvlLbl val="0"/>
      </c:catAx>
      <c:valAx>
        <c:axId val="349127632"/>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9133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sng" strike="noStrike" kern="1200" cap="none" spc="20" baseline="0">
                <a:solidFill>
                  <a:schemeClr val="tx1">
                    <a:lumMod val="50000"/>
                    <a:lumOff val="50000"/>
                  </a:schemeClr>
                </a:solidFill>
                <a:latin typeface="+mn-lt"/>
                <a:ea typeface="+mn-ea"/>
                <a:cs typeface="+mn-cs"/>
              </a:defRPr>
            </a:pPr>
            <a:r>
              <a:rPr lang="en-US" b="1" u="sng"/>
              <a:t>C2: Systems Engineering Data Sharing</a:t>
            </a:r>
          </a:p>
        </c:rich>
      </c:tx>
      <c:overlay val="0"/>
      <c:spPr>
        <a:noFill/>
        <a:ln>
          <a:noFill/>
        </a:ln>
        <a:effectLst/>
      </c:spPr>
      <c:txPr>
        <a:bodyPr rot="0" spcFirstLastPara="1" vertOverflow="ellipsis" vert="horz" wrap="square" anchor="ctr" anchorCtr="1"/>
        <a:lstStyle/>
        <a:p>
          <a:pPr>
            <a:defRPr sz="1400" b="0" i="0" u="sng"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24231250345030925"/>
          <c:y val="0.16403649067297277"/>
          <c:w val="0.51537499309938151"/>
          <c:h val="0.76891228994372074"/>
        </c:manualLayout>
      </c:layout>
      <c:radarChart>
        <c:radarStyle val="marker"/>
        <c:varyColors val="0"/>
        <c:ser>
          <c:idx val="0"/>
          <c:order val="0"/>
          <c:tx>
            <c:strRef>
              <c:f>'Score Summary'!$C$20</c:f>
              <c:strCache>
                <c:ptCount val="1"/>
                <c:pt idx="0">
                  <c:v>Target</c:v>
                </c:pt>
              </c:strCache>
            </c:strRef>
          </c:tx>
          <c:spPr>
            <a:ln w="15875" cap="rnd">
              <a:solidFill>
                <a:schemeClr val="accent1"/>
              </a:solidFill>
              <a:round/>
            </a:ln>
            <a:effectLst/>
          </c:spPr>
          <c:marker>
            <c:symbol val="circle"/>
            <c:size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cat>
            <c:strRef>
              <c:f>'Score Summary'!$B$21:$B$23</c:f>
              <c:strCache>
                <c:ptCount val="3"/>
                <c:pt idx="0">
                  <c:v>T1: Data Artifact Interfaces</c:v>
                </c:pt>
                <c:pt idx="1">
                  <c:v>T2: Systems Engineering Data Sharing Infrastructure</c:v>
                </c:pt>
                <c:pt idx="2">
                  <c:v>T3: Systems Engineering Data Sharing Strategy</c:v>
                </c:pt>
              </c:strCache>
            </c:strRef>
          </c:cat>
          <c:val>
            <c:numRef>
              <c:f>'Score Summary'!$C$21:$C$23</c:f>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0-FAF1-443E-A24E-802E507CEF87}"/>
            </c:ext>
          </c:extLst>
        </c:ser>
        <c:ser>
          <c:idx val="1"/>
          <c:order val="1"/>
          <c:tx>
            <c:strRef>
              <c:f>'Score Summary'!$D$20</c:f>
              <c:strCache>
                <c:ptCount val="1"/>
                <c:pt idx="0">
                  <c:v>Capability</c:v>
                </c:pt>
              </c:strCache>
            </c:strRef>
          </c:tx>
          <c:spPr>
            <a:ln w="15875" cap="rnd">
              <a:solidFill>
                <a:schemeClr val="accent2"/>
              </a:solidFill>
              <a:round/>
            </a:ln>
            <a:effectLst/>
          </c:spPr>
          <c:marker>
            <c:symbol val="circle"/>
            <c:size val="4"/>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cat>
            <c:strRef>
              <c:f>'Score Summary'!$B$21:$B$23</c:f>
              <c:strCache>
                <c:ptCount val="3"/>
                <c:pt idx="0">
                  <c:v>T1: Data Artifact Interfaces</c:v>
                </c:pt>
                <c:pt idx="1">
                  <c:v>T2: Systems Engineering Data Sharing Infrastructure</c:v>
                </c:pt>
                <c:pt idx="2">
                  <c:v>T3: Systems Engineering Data Sharing Strategy</c:v>
                </c:pt>
              </c:strCache>
            </c:strRef>
          </c:cat>
          <c:val>
            <c:numRef>
              <c:f>'Score Summary'!$D$21:$D$23</c:f>
              <c:numCache>
                <c:formatCode>General</c:formatCode>
                <c:ptCount val="3"/>
                <c:pt idx="0">
                  <c:v>0</c:v>
                </c:pt>
                <c:pt idx="1">
                  <c:v>0</c:v>
                </c:pt>
                <c:pt idx="2">
                  <c:v>0</c:v>
                </c:pt>
              </c:numCache>
            </c:numRef>
          </c:val>
          <c:extLst>
            <c:ext xmlns:c16="http://schemas.microsoft.com/office/drawing/2014/chart" uri="{C3380CC4-5D6E-409C-BE32-E72D297353CC}">
              <c16:uniqueId val="{00000001-FAF1-443E-A24E-802E507CEF87}"/>
            </c:ext>
          </c:extLst>
        </c:ser>
        <c:ser>
          <c:idx val="2"/>
          <c:order val="2"/>
          <c:tx>
            <c:strRef>
              <c:f>'Score Summary'!$E$20</c:f>
              <c:strCache>
                <c:ptCount val="1"/>
                <c:pt idx="0">
                  <c:v>Readiness</c:v>
                </c:pt>
              </c:strCache>
            </c:strRef>
          </c:tx>
          <c:spPr>
            <a:ln w="15875" cap="rnd">
              <a:solidFill>
                <a:schemeClr val="accent3"/>
              </a:solidFill>
              <a:round/>
            </a:ln>
            <a:effectLst/>
          </c:spPr>
          <c:marker>
            <c:symbol val="circle"/>
            <c:size val="4"/>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marker>
          <c:cat>
            <c:strRef>
              <c:f>'Score Summary'!$B$21:$B$23</c:f>
              <c:strCache>
                <c:ptCount val="3"/>
                <c:pt idx="0">
                  <c:v>T1: Data Artifact Interfaces</c:v>
                </c:pt>
                <c:pt idx="1">
                  <c:v>T2: Systems Engineering Data Sharing Infrastructure</c:v>
                </c:pt>
                <c:pt idx="2">
                  <c:v>T3: Systems Engineering Data Sharing Strategy</c:v>
                </c:pt>
              </c:strCache>
            </c:strRef>
          </c:cat>
          <c:val>
            <c:numRef>
              <c:f>'Score Summary'!$E$21:$E$23</c:f>
              <c:numCache>
                <c:formatCode>General</c:formatCode>
                <c:ptCount val="3"/>
                <c:pt idx="0">
                  <c:v>0</c:v>
                </c:pt>
                <c:pt idx="1">
                  <c:v>0</c:v>
                </c:pt>
                <c:pt idx="2">
                  <c:v>0</c:v>
                </c:pt>
              </c:numCache>
            </c:numRef>
          </c:val>
          <c:extLst>
            <c:ext xmlns:c16="http://schemas.microsoft.com/office/drawing/2014/chart" uri="{C3380CC4-5D6E-409C-BE32-E72D297353CC}">
              <c16:uniqueId val="{00000002-FAF1-443E-A24E-802E507CEF87}"/>
            </c:ext>
          </c:extLst>
        </c:ser>
        <c:ser>
          <c:idx val="3"/>
          <c:order val="3"/>
          <c:tx>
            <c:strRef>
              <c:f>'Score Summary'!$F$20</c:f>
              <c:strCache>
                <c:ptCount val="1"/>
                <c:pt idx="0">
                  <c:v>Adoption</c:v>
                </c:pt>
              </c:strCache>
            </c:strRef>
          </c:tx>
          <c:spPr>
            <a:ln w="15875" cap="rnd">
              <a:solidFill>
                <a:schemeClr val="accent4"/>
              </a:solidFill>
              <a:round/>
            </a:ln>
            <a:effectLst/>
          </c:spPr>
          <c:marker>
            <c:symbol val="circle"/>
            <c:size val="4"/>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marker>
          <c:cat>
            <c:strRef>
              <c:f>'Score Summary'!$B$21:$B$23</c:f>
              <c:strCache>
                <c:ptCount val="3"/>
                <c:pt idx="0">
                  <c:v>T1: Data Artifact Interfaces</c:v>
                </c:pt>
                <c:pt idx="1">
                  <c:v>T2: Systems Engineering Data Sharing Infrastructure</c:v>
                </c:pt>
                <c:pt idx="2">
                  <c:v>T3: Systems Engineering Data Sharing Strategy</c:v>
                </c:pt>
              </c:strCache>
            </c:strRef>
          </c:cat>
          <c:val>
            <c:numRef>
              <c:f>'Score Summary'!$F$21:$F$23</c:f>
              <c:numCache>
                <c:formatCode>General</c:formatCode>
                <c:ptCount val="3"/>
                <c:pt idx="0">
                  <c:v>0</c:v>
                </c:pt>
                <c:pt idx="1">
                  <c:v>0</c:v>
                </c:pt>
                <c:pt idx="2">
                  <c:v>0</c:v>
                </c:pt>
              </c:numCache>
            </c:numRef>
          </c:val>
          <c:extLst>
            <c:ext xmlns:c16="http://schemas.microsoft.com/office/drawing/2014/chart" uri="{C3380CC4-5D6E-409C-BE32-E72D297353CC}">
              <c16:uniqueId val="{00000003-FAF1-443E-A24E-802E507CEF87}"/>
            </c:ext>
          </c:extLst>
        </c:ser>
        <c:dLbls>
          <c:showLegendKey val="0"/>
          <c:showVal val="0"/>
          <c:showCatName val="0"/>
          <c:showSerName val="0"/>
          <c:showPercent val="0"/>
          <c:showBubbleSize val="0"/>
        </c:dLbls>
        <c:axId val="349133512"/>
        <c:axId val="349127632"/>
        <c:extLst/>
      </c:radarChart>
      <c:catAx>
        <c:axId val="349133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9127632"/>
        <c:crosses val="autoZero"/>
        <c:auto val="1"/>
        <c:lblAlgn val="ctr"/>
        <c:lblOffset val="100"/>
        <c:noMultiLvlLbl val="0"/>
      </c:catAx>
      <c:valAx>
        <c:axId val="349127632"/>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9133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sng" strike="noStrike" kern="1200" cap="none" spc="20" baseline="0">
                <a:solidFill>
                  <a:schemeClr val="tx1">
                    <a:lumMod val="50000"/>
                    <a:lumOff val="50000"/>
                  </a:schemeClr>
                </a:solidFill>
                <a:latin typeface="+mn-lt"/>
                <a:ea typeface="+mn-ea"/>
                <a:cs typeface="+mn-cs"/>
              </a:defRPr>
            </a:pPr>
            <a:r>
              <a:rPr lang="en-US" b="1" u="sng"/>
              <a:t>C3: Production Integration and Testing</a:t>
            </a:r>
          </a:p>
        </c:rich>
      </c:tx>
      <c:overlay val="0"/>
      <c:spPr>
        <a:noFill/>
        <a:ln>
          <a:noFill/>
        </a:ln>
        <a:effectLst/>
      </c:spPr>
      <c:txPr>
        <a:bodyPr rot="0" spcFirstLastPara="1" vertOverflow="ellipsis" vert="horz" wrap="square" anchor="ctr" anchorCtr="1"/>
        <a:lstStyle/>
        <a:p>
          <a:pPr>
            <a:defRPr sz="1400" b="0" i="0" u="sng"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24231250345030925"/>
          <c:y val="0.13548733221919834"/>
          <c:w val="0.50131779330188264"/>
          <c:h val="0.74793968973762781"/>
        </c:manualLayout>
      </c:layout>
      <c:radarChart>
        <c:radarStyle val="marker"/>
        <c:varyColors val="0"/>
        <c:ser>
          <c:idx val="0"/>
          <c:order val="0"/>
          <c:tx>
            <c:strRef>
              <c:f>'Score Summary'!$C$25</c:f>
              <c:strCache>
                <c:ptCount val="1"/>
                <c:pt idx="0">
                  <c:v>Target</c:v>
                </c:pt>
              </c:strCache>
            </c:strRef>
          </c:tx>
          <c:spPr>
            <a:ln w="15875" cap="rnd">
              <a:solidFill>
                <a:schemeClr val="accent1"/>
              </a:solidFill>
              <a:round/>
            </a:ln>
            <a:effectLst/>
          </c:spPr>
          <c:marker>
            <c:symbol val="circle"/>
            <c:size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cat>
            <c:strRef>
              <c:f>'Score Summary'!$B$26:$B$29</c:f>
              <c:strCache>
                <c:ptCount val="4"/>
                <c:pt idx="0">
                  <c:v>T1: Digital Requirements Management (DRM) Culture</c:v>
                </c:pt>
                <c:pt idx="1">
                  <c:v>T2: DRM Methodology</c:v>
                </c:pt>
                <c:pt idx="2">
                  <c:v>T3: DRM Data Artifact Interfaces &amp; Tool Interoperability</c:v>
                </c:pt>
                <c:pt idx="3">
                  <c:v>T4: DRM Information Technology Infrastructure</c:v>
                </c:pt>
              </c:strCache>
            </c:strRef>
          </c:cat>
          <c:val>
            <c:numRef>
              <c:f>'Score Summary'!$C$26:$C$29</c:f>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EF14-4296-A098-C070A3A5BFCA}"/>
            </c:ext>
          </c:extLst>
        </c:ser>
        <c:ser>
          <c:idx val="1"/>
          <c:order val="1"/>
          <c:tx>
            <c:strRef>
              <c:f>'Score Summary'!$D$25</c:f>
              <c:strCache>
                <c:ptCount val="1"/>
                <c:pt idx="0">
                  <c:v>Capability</c:v>
                </c:pt>
              </c:strCache>
            </c:strRef>
          </c:tx>
          <c:spPr>
            <a:ln w="15875" cap="rnd">
              <a:solidFill>
                <a:schemeClr val="accent2"/>
              </a:solidFill>
              <a:round/>
            </a:ln>
            <a:effectLst/>
          </c:spPr>
          <c:marker>
            <c:symbol val="circle"/>
            <c:size val="4"/>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cat>
            <c:strRef>
              <c:f>'Score Summary'!$B$26:$B$29</c:f>
              <c:strCache>
                <c:ptCount val="4"/>
                <c:pt idx="0">
                  <c:v>T1: Digital Requirements Management (DRM) Culture</c:v>
                </c:pt>
                <c:pt idx="1">
                  <c:v>T2: DRM Methodology</c:v>
                </c:pt>
                <c:pt idx="2">
                  <c:v>T3: DRM Data Artifact Interfaces &amp; Tool Interoperability</c:v>
                </c:pt>
                <c:pt idx="3">
                  <c:v>T4: DRM Information Technology Infrastructure</c:v>
                </c:pt>
              </c:strCache>
            </c:strRef>
          </c:cat>
          <c:val>
            <c:numRef>
              <c:f>'Score Summary'!$D$26:$D$29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EF14-4296-A098-C070A3A5BFCA}"/>
            </c:ext>
          </c:extLst>
        </c:ser>
        <c:ser>
          <c:idx val="2"/>
          <c:order val="2"/>
          <c:tx>
            <c:strRef>
              <c:f>'Score Summary'!$E$25</c:f>
              <c:strCache>
                <c:ptCount val="1"/>
                <c:pt idx="0">
                  <c:v>Readiness</c:v>
                </c:pt>
              </c:strCache>
            </c:strRef>
          </c:tx>
          <c:spPr>
            <a:ln w="15875" cap="rnd">
              <a:solidFill>
                <a:schemeClr val="accent3"/>
              </a:solidFill>
              <a:round/>
            </a:ln>
            <a:effectLst/>
          </c:spPr>
          <c:marker>
            <c:symbol val="circle"/>
            <c:size val="4"/>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marker>
          <c:cat>
            <c:strRef>
              <c:f>'Score Summary'!$B$26:$B$29</c:f>
              <c:strCache>
                <c:ptCount val="4"/>
                <c:pt idx="0">
                  <c:v>T1: Digital Requirements Management (DRM) Culture</c:v>
                </c:pt>
                <c:pt idx="1">
                  <c:v>T2: DRM Methodology</c:v>
                </c:pt>
                <c:pt idx="2">
                  <c:v>T3: DRM Data Artifact Interfaces &amp; Tool Interoperability</c:v>
                </c:pt>
                <c:pt idx="3">
                  <c:v>T4: DRM Information Technology Infrastructure</c:v>
                </c:pt>
              </c:strCache>
            </c:strRef>
          </c:cat>
          <c:val>
            <c:numRef>
              <c:f>'Score Summary'!$E$26:$E$29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EF14-4296-A098-C070A3A5BFCA}"/>
            </c:ext>
          </c:extLst>
        </c:ser>
        <c:ser>
          <c:idx val="3"/>
          <c:order val="3"/>
          <c:tx>
            <c:strRef>
              <c:f>'Score Summary'!$F$25</c:f>
              <c:strCache>
                <c:ptCount val="1"/>
                <c:pt idx="0">
                  <c:v>Adoption</c:v>
                </c:pt>
              </c:strCache>
            </c:strRef>
          </c:tx>
          <c:spPr>
            <a:ln w="15875" cap="rnd">
              <a:solidFill>
                <a:schemeClr val="accent4"/>
              </a:solidFill>
              <a:round/>
            </a:ln>
            <a:effectLst/>
          </c:spPr>
          <c:marker>
            <c:symbol val="circle"/>
            <c:size val="4"/>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marker>
          <c:cat>
            <c:strRef>
              <c:f>'Score Summary'!$B$26:$B$29</c:f>
              <c:strCache>
                <c:ptCount val="4"/>
                <c:pt idx="0">
                  <c:v>T1: Digital Requirements Management (DRM) Culture</c:v>
                </c:pt>
                <c:pt idx="1">
                  <c:v>T2: DRM Methodology</c:v>
                </c:pt>
                <c:pt idx="2">
                  <c:v>T3: DRM Data Artifact Interfaces &amp; Tool Interoperability</c:v>
                </c:pt>
                <c:pt idx="3">
                  <c:v>T4: DRM Information Technology Infrastructure</c:v>
                </c:pt>
              </c:strCache>
            </c:strRef>
          </c:cat>
          <c:val>
            <c:numRef>
              <c:f>'Score Summary'!$F$26:$F$29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EF14-4296-A098-C070A3A5BFCA}"/>
            </c:ext>
          </c:extLst>
        </c:ser>
        <c:dLbls>
          <c:showLegendKey val="0"/>
          <c:showVal val="0"/>
          <c:showCatName val="0"/>
          <c:showSerName val="0"/>
          <c:showPercent val="0"/>
          <c:showBubbleSize val="0"/>
        </c:dLbls>
        <c:axId val="349133512"/>
        <c:axId val="349127632"/>
        <c:extLst/>
      </c:radarChart>
      <c:catAx>
        <c:axId val="349133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9127632"/>
        <c:crosses val="autoZero"/>
        <c:auto val="1"/>
        <c:lblAlgn val="ctr"/>
        <c:lblOffset val="100"/>
        <c:noMultiLvlLbl val="0"/>
      </c:catAx>
      <c:valAx>
        <c:axId val="349127632"/>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9133512"/>
        <c:crosses val="autoZero"/>
        <c:crossBetween val="between"/>
      </c:valAx>
      <c:spPr>
        <a:noFill/>
        <a:ln>
          <a:noFill/>
        </a:ln>
        <a:effectLst/>
      </c:spPr>
    </c:plotArea>
    <c:legend>
      <c:legendPos val="b"/>
      <c:layout>
        <c:manualLayout>
          <c:xMode val="edge"/>
          <c:yMode val="edge"/>
          <c:x val="0.25839740199325967"/>
          <c:y val="0.95576061180542693"/>
          <c:w val="0.48320519601348072"/>
          <c:h val="4.42393881945728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15</xdr:col>
      <xdr:colOff>212481</xdr:colOff>
      <xdr:row>74</xdr:row>
      <xdr:rowOff>124559</xdr:rowOff>
    </xdr:from>
    <xdr:ext cx="1340826" cy="19050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338039" y="13510847"/>
          <a:ext cx="134082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oneCellAnchor>
  <xdr:oneCellAnchor>
    <xdr:from>
      <xdr:col>15</xdr:col>
      <xdr:colOff>300404</xdr:colOff>
      <xdr:row>77</xdr:row>
      <xdr:rowOff>109903</xdr:rowOff>
    </xdr:from>
    <xdr:ext cx="1370134" cy="183173"/>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425962" y="14089672"/>
          <a:ext cx="1370134" cy="183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oneCellAnchor>
  <xdr:twoCellAnchor editAs="oneCell">
    <xdr:from>
      <xdr:col>10</xdr:col>
      <xdr:colOff>237977</xdr:colOff>
      <xdr:row>35</xdr:row>
      <xdr:rowOff>80596</xdr:rowOff>
    </xdr:from>
    <xdr:to>
      <xdr:col>15</xdr:col>
      <xdr:colOff>426506</xdr:colOff>
      <xdr:row>38</xdr:row>
      <xdr:rowOff>112153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5322862" y="6755423"/>
          <a:ext cx="3235552" cy="625038"/>
        </a:xfrm>
        <a:prstGeom prst="rect">
          <a:avLst/>
        </a:prstGeom>
        <a:solidFill>
          <a:schemeClr val="bg1"/>
        </a:solidFill>
      </xdr:spPr>
    </xdr:pic>
    <xdr:clientData/>
  </xdr:twoCellAnchor>
  <xdr:twoCellAnchor editAs="oneCell">
    <xdr:from>
      <xdr:col>12</xdr:col>
      <xdr:colOff>564173</xdr:colOff>
      <xdr:row>68</xdr:row>
      <xdr:rowOff>36176</xdr:rowOff>
    </xdr:from>
    <xdr:to>
      <xdr:col>16</xdr:col>
      <xdr:colOff>981984</xdr:colOff>
      <xdr:row>79</xdr:row>
      <xdr:rowOff>154605</xdr:rowOff>
    </xdr:to>
    <xdr:pic>
      <xdr:nvPicPr>
        <xdr:cNvPr id="2" name="Picture 1">
          <a:extLst>
            <a:ext uri="{FF2B5EF4-FFF2-40B4-BE49-F238E27FC236}">
              <a16:creationId xmlns:a16="http://schemas.microsoft.com/office/drawing/2014/main" id="{B98870A2-E83A-4613-BA78-ABAD4CE3FE4F}"/>
            </a:ext>
          </a:extLst>
        </xdr:cNvPr>
        <xdr:cNvPicPr>
          <a:picLocks noChangeAspect="1"/>
        </xdr:cNvPicPr>
      </xdr:nvPicPr>
      <xdr:blipFill>
        <a:blip xmlns:r="http://schemas.openxmlformats.org/officeDocument/2006/relationships" r:embed="rId2"/>
        <a:stretch>
          <a:fillRect/>
        </a:stretch>
      </xdr:blipFill>
      <xdr:spPr>
        <a:xfrm>
          <a:off x="6865327" y="12037676"/>
          <a:ext cx="2818600" cy="2294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9525</xdr:rowOff>
    </xdr:from>
    <xdr:to>
      <xdr:col>3</xdr:col>
      <xdr:colOff>0</xdr:colOff>
      <xdr:row>8</xdr:row>
      <xdr:rowOff>0</xdr:rowOff>
    </xdr:to>
    <xdr:cxnSp macro="">
      <xdr:nvCxnSpPr>
        <xdr:cNvPr id="2" name="Straight Connector 1">
          <a:extLst>
            <a:ext uri="{FF2B5EF4-FFF2-40B4-BE49-F238E27FC236}">
              <a16:creationId xmlns:a16="http://schemas.microsoft.com/office/drawing/2014/main" id="{1B168528-08C9-463F-9DE2-FD225CE62DAE}"/>
            </a:ext>
          </a:extLst>
        </xdr:cNvPr>
        <xdr:cNvCxnSpPr/>
      </xdr:nvCxnSpPr>
      <xdr:spPr>
        <a:xfrm>
          <a:off x="9525" y="1943100"/>
          <a:ext cx="2781300" cy="209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254000</xdr:rowOff>
    </xdr:from>
    <xdr:to>
      <xdr:col>22</xdr:col>
      <xdr:colOff>84665</xdr:colOff>
      <xdr:row>1</xdr:row>
      <xdr:rowOff>571500</xdr:rowOff>
    </xdr:to>
    <xdr:sp macro="" textlink="">
      <xdr:nvSpPr>
        <xdr:cNvPr id="3" name="Rectangle: Rounded Corners 2">
          <a:extLst>
            <a:ext uri="{FF2B5EF4-FFF2-40B4-BE49-F238E27FC236}">
              <a16:creationId xmlns:a16="http://schemas.microsoft.com/office/drawing/2014/main" id="{E15AADEF-CE2F-482F-BB0B-797000C22F5C}"/>
            </a:ext>
          </a:extLst>
        </xdr:cNvPr>
        <xdr:cNvSpPr/>
      </xdr:nvSpPr>
      <xdr:spPr>
        <a:xfrm>
          <a:off x="0" y="254000"/>
          <a:ext cx="24267582" cy="1047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2600" b="0"/>
            <a:t>This tab features an example assessment with descriptions of certain fields. Click any</a:t>
          </a:r>
          <a:r>
            <a:rPr lang="en-US" sz="2600" b="0" baseline="0"/>
            <a:t> yellow highlighted cell to see a description of its intended use and further examples </a:t>
          </a:r>
          <a:endParaRPr lang="en-US" sz="2600" b="0"/>
        </a:p>
      </xdr:txBody>
    </xdr:sp>
    <xdr:clientData/>
  </xdr:twoCellAnchor>
  <xdr:twoCellAnchor>
    <xdr:from>
      <xdr:col>2</xdr:col>
      <xdr:colOff>846667</xdr:colOff>
      <xdr:row>11</xdr:row>
      <xdr:rowOff>296333</xdr:rowOff>
    </xdr:from>
    <xdr:to>
      <xdr:col>12</xdr:col>
      <xdr:colOff>232833</xdr:colOff>
      <xdr:row>12</xdr:row>
      <xdr:rowOff>349250</xdr:rowOff>
    </xdr:to>
    <xdr:sp macro="" textlink="">
      <xdr:nvSpPr>
        <xdr:cNvPr id="4" name="Rectangle: Rounded Corners 3">
          <a:extLst>
            <a:ext uri="{FF2B5EF4-FFF2-40B4-BE49-F238E27FC236}">
              <a16:creationId xmlns:a16="http://schemas.microsoft.com/office/drawing/2014/main" id="{C58309E3-07AC-4D86-A6E9-CA619C016285}"/>
            </a:ext>
          </a:extLst>
        </xdr:cNvPr>
        <xdr:cNvSpPr/>
      </xdr:nvSpPr>
      <xdr:spPr>
        <a:xfrm>
          <a:off x="1164167" y="8434916"/>
          <a:ext cx="14562666" cy="783167"/>
        </a:xfrm>
        <a:prstGeom prst="roundRect">
          <a:avLst/>
        </a:prstGeom>
        <a:solidFill>
          <a:schemeClr val="bg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l"/>
          <a:r>
            <a:rPr lang="en-US" sz="1800">
              <a:solidFill>
                <a:sysClr val="windowText" lastClr="000000"/>
              </a:solidFill>
            </a:rPr>
            <a:t>Capability:</a:t>
          </a:r>
          <a:r>
            <a:rPr lang="en-US" sz="1800" baseline="0">
              <a:solidFill>
                <a:sysClr val="windowText" lastClr="000000"/>
              </a:solidFill>
            </a:rPr>
            <a:t> Are Tools Available?</a:t>
          </a:r>
        </a:p>
        <a:p>
          <a:pPr algn="l"/>
          <a:r>
            <a:rPr lang="en-US" sz="1800" baseline="0">
              <a:solidFill>
                <a:sysClr val="windowText" lastClr="000000"/>
              </a:solidFill>
            </a:rPr>
            <a:t>The W##-X System model uses the MBSE tool GENESYS. This tool has the inherent capability to support up to L6 maturity. This tool is sufficient for this facet</a:t>
          </a:r>
          <a:endParaRPr lang="en-US" sz="1800">
            <a:solidFill>
              <a:sysClr val="windowText" lastClr="000000"/>
            </a:solidFill>
          </a:endParaRPr>
        </a:p>
      </xdr:txBody>
    </xdr:sp>
    <xdr:clientData/>
  </xdr:twoCellAnchor>
  <xdr:twoCellAnchor>
    <xdr:from>
      <xdr:col>2</xdr:col>
      <xdr:colOff>872066</xdr:colOff>
      <xdr:row>12</xdr:row>
      <xdr:rowOff>512233</xdr:rowOff>
    </xdr:from>
    <xdr:to>
      <xdr:col>14</xdr:col>
      <xdr:colOff>95249</xdr:colOff>
      <xdr:row>13</xdr:row>
      <xdr:rowOff>565150</xdr:rowOff>
    </xdr:to>
    <xdr:sp macro="" textlink="">
      <xdr:nvSpPr>
        <xdr:cNvPr id="8" name="Rectangle: Rounded Corners 7">
          <a:extLst>
            <a:ext uri="{FF2B5EF4-FFF2-40B4-BE49-F238E27FC236}">
              <a16:creationId xmlns:a16="http://schemas.microsoft.com/office/drawing/2014/main" id="{C8955DE7-F953-4CA3-8015-316E117D301A}"/>
            </a:ext>
          </a:extLst>
        </xdr:cNvPr>
        <xdr:cNvSpPr/>
      </xdr:nvSpPr>
      <xdr:spPr>
        <a:xfrm>
          <a:off x="1189566" y="9381066"/>
          <a:ext cx="16018933" cy="783167"/>
        </a:xfrm>
        <a:prstGeom prst="round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l"/>
          <a:r>
            <a:rPr lang="en-US" sz="1800">
              <a:solidFill>
                <a:sysClr val="windowText" lastClr="000000"/>
              </a:solidFill>
            </a:rPr>
            <a:t>Readiness:</a:t>
          </a:r>
          <a:r>
            <a:rPr lang="en-US" sz="1800" baseline="0">
              <a:solidFill>
                <a:sysClr val="windowText" lastClr="000000"/>
              </a:solidFill>
            </a:rPr>
            <a:t> Are Processes Ready?</a:t>
          </a:r>
        </a:p>
        <a:p>
          <a:pPr algn="l"/>
          <a:r>
            <a:rPr lang="en-US" sz="1800" baseline="0">
              <a:solidFill>
                <a:sysClr val="windowText" lastClr="000000"/>
              </a:solidFill>
            </a:rPr>
            <a:t>The W##-X System has processes to provide consistent MBSE views and artifacts that meet system needs. These processes are not driven by policy, thus is L3 maturity</a:t>
          </a:r>
          <a:endParaRPr lang="en-US" sz="1800">
            <a:solidFill>
              <a:sysClr val="windowText" lastClr="000000"/>
            </a:solidFill>
          </a:endParaRPr>
        </a:p>
      </xdr:txBody>
    </xdr:sp>
    <xdr:clientData/>
  </xdr:twoCellAnchor>
  <xdr:twoCellAnchor>
    <xdr:from>
      <xdr:col>2</xdr:col>
      <xdr:colOff>855133</xdr:colOff>
      <xdr:row>13</xdr:row>
      <xdr:rowOff>696383</xdr:rowOff>
    </xdr:from>
    <xdr:to>
      <xdr:col>20</xdr:col>
      <xdr:colOff>63500</xdr:colOff>
      <xdr:row>15</xdr:row>
      <xdr:rowOff>19050</xdr:rowOff>
    </xdr:to>
    <xdr:sp macro="" textlink="">
      <xdr:nvSpPr>
        <xdr:cNvPr id="9" name="Rectangle: Rounded Corners 8">
          <a:extLst>
            <a:ext uri="{FF2B5EF4-FFF2-40B4-BE49-F238E27FC236}">
              <a16:creationId xmlns:a16="http://schemas.microsoft.com/office/drawing/2014/main" id="{D451E399-756B-43DD-A921-9A22EBB1DABE}"/>
            </a:ext>
          </a:extLst>
        </xdr:cNvPr>
        <xdr:cNvSpPr/>
      </xdr:nvSpPr>
      <xdr:spPr>
        <a:xfrm>
          <a:off x="1172633" y="10295466"/>
          <a:ext cx="19486034" cy="783167"/>
        </a:xfrm>
        <a:prstGeom prst="round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l"/>
          <a:r>
            <a:rPr lang="en-US" sz="1800">
              <a:solidFill>
                <a:sysClr val="windowText" lastClr="000000"/>
              </a:solidFill>
            </a:rPr>
            <a:t>Adoption:</a:t>
          </a:r>
          <a:r>
            <a:rPr lang="en-US" sz="1800" baseline="0">
              <a:solidFill>
                <a:sysClr val="windowText" lastClr="000000"/>
              </a:solidFill>
            </a:rPr>
            <a:t> Are People Using these Tools and Processes?</a:t>
          </a:r>
        </a:p>
        <a:p>
          <a:pPr algn="l"/>
          <a:r>
            <a:rPr lang="en-US" sz="1800" baseline="0">
              <a:solidFill>
                <a:sysClr val="windowText" lastClr="000000"/>
              </a:solidFill>
            </a:rPr>
            <a:t>W##-X staff are using GENESYS to follow established processes. While some aspects of L4 and L5 are being adopted, this assessment is only at the system level. Adoption maturity is limited by process maturity at L3</a:t>
          </a:r>
          <a:endParaRPr lang="en-US" sz="1800">
            <a:solidFill>
              <a:sysClr val="windowText" lastClr="000000"/>
            </a:solidFill>
          </a:endParaRPr>
        </a:p>
      </xdr:txBody>
    </xdr:sp>
    <xdr:clientData/>
  </xdr:twoCellAnchor>
  <xdr:twoCellAnchor>
    <xdr:from>
      <xdr:col>14</xdr:col>
      <xdr:colOff>120096</xdr:colOff>
      <xdr:row>10</xdr:row>
      <xdr:rowOff>860536</xdr:rowOff>
    </xdr:from>
    <xdr:to>
      <xdr:col>16</xdr:col>
      <xdr:colOff>380999</xdr:colOff>
      <xdr:row>13</xdr:row>
      <xdr:rowOff>170116</xdr:rowOff>
    </xdr:to>
    <xdr:cxnSp macro="">
      <xdr:nvCxnSpPr>
        <xdr:cNvPr id="14" name="Connector: Elbow 13">
          <a:extLst>
            <a:ext uri="{FF2B5EF4-FFF2-40B4-BE49-F238E27FC236}">
              <a16:creationId xmlns:a16="http://schemas.microsoft.com/office/drawing/2014/main" id="{B59C8563-FF01-496A-B540-C9760019E860}"/>
            </a:ext>
          </a:extLst>
        </xdr:cNvPr>
        <xdr:cNvCxnSpPr/>
      </xdr:nvCxnSpPr>
      <xdr:spPr>
        <a:xfrm rot="5400000" flipH="1" flipV="1">
          <a:off x="16834241" y="8129684"/>
          <a:ext cx="2114528" cy="1226541"/>
        </a:xfrm>
        <a:prstGeom prst="bentConnector3">
          <a:avLst>
            <a:gd name="adj1" fmla="val -327"/>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232833</xdr:colOff>
      <xdr:row>10</xdr:row>
      <xdr:rowOff>860535</xdr:rowOff>
    </xdr:from>
    <xdr:to>
      <xdr:col>15</xdr:col>
      <xdr:colOff>367862</xdr:colOff>
      <xdr:row>11</xdr:row>
      <xdr:rowOff>690654</xdr:rowOff>
    </xdr:to>
    <xdr:cxnSp macro="">
      <xdr:nvCxnSpPr>
        <xdr:cNvPr id="15" name="Connector: Elbow 14">
          <a:extLst>
            <a:ext uri="{FF2B5EF4-FFF2-40B4-BE49-F238E27FC236}">
              <a16:creationId xmlns:a16="http://schemas.microsoft.com/office/drawing/2014/main" id="{FAACF9E9-2C6B-41D8-A0CE-7EDF5656B3A5}"/>
            </a:ext>
          </a:extLst>
        </xdr:cNvPr>
        <xdr:cNvCxnSpPr>
          <a:stCxn id="4" idx="3"/>
        </xdr:cNvCxnSpPr>
      </xdr:nvCxnSpPr>
      <xdr:spPr>
        <a:xfrm flipV="1">
          <a:off x="15768436" y="7685690"/>
          <a:ext cx="1941495" cy="1163619"/>
        </a:xfrm>
        <a:prstGeom prst="bentConnector3">
          <a:avLst>
            <a:gd name="adj1" fmla="val 100075"/>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382428</xdr:colOff>
      <xdr:row>10</xdr:row>
      <xdr:rowOff>853966</xdr:rowOff>
    </xdr:from>
    <xdr:to>
      <xdr:col>17</xdr:col>
      <xdr:colOff>382428</xdr:colOff>
      <xdr:row>13</xdr:row>
      <xdr:rowOff>687457</xdr:rowOff>
    </xdr:to>
    <xdr:cxnSp macro="">
      <xdr:nvCxnSpPr>
        <xdr:cNvPr id="23" name="Straight Arrow Connector 22">
          <a:extLst>
            <a:ext uri="{FF2B5EF4-FFF2-40B4-BE49-F238E27FC236}">
              <a16:creationId xmlns:a16="http://schemas.microsoft.com/office/drawing/2014/main" id="{BAF6FFCF-B202-4084-A11D-92F5B6CA2BCE}"/>
            </a:ext>
          </a:extLst>
        </xdr:cNvPr>
        <xdr:cNvCxnSpPr/>
      </xdr:nvCxnSpPr>
      <xdr:spPr>
        <a:xfrm flipV="1">
          <a:off x="19287911" y="7679121"/>
          <a:ext cx="0" cy="2638439"/>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155638</xdr:colOff>
      <xdr:row>12</xdr:row>
      <xdr:rowOff>41710</xdr:rowOff>
    </xdr:from>
    <xdr:to>
      <xdr:col>26</xdr:col>
      <xdr:colOff>156882</xdr:colOff>
      <xdr:row>13</xdr:row>
      <xdr:rowOff>94627</xdr:rowOff>
    </xdr:to>
    <xdr:sp macro="" textlink="">
      <xdr:nvSpPr>
        <xdr:cNvPr id="30" name="Rectangle: Rounded Corners 29">
          <a:extLst>
            <a:ext uri="{FF2B5EF4-FFF2-40B4-BE49-F238E27FC236}">
              <a16:creationId xmlns:a16="http://schemas.microsoft.com/office/drawing/2014/main" id="{B8242FB0-D5A2-4D1B-8C3A-DA56E472F885}"/>
            </a:ext>
          </a:extLst>
        </xdr:cNvPr>
        <xdr:cNvSpPr/>
      </xdr:nvSpPr>
      <xdr:spPr>
        <a:xfrm>
          <a:off x="20740844" y="8905563"/>
          <a:ext cx="6018803" cy="7812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l"/>
          <a:r>
            <a:rPr lang="en-US" sz="1800">
              <a:solidFill>
                <a:sysClr val="windowText" lastClr="000000"/>
              </a:solidFill>
            </a:rPr>
            <a:t>Target:</a:t>
          </a:r>
          <a:r>
            <a:rPr lang="en-US" sz="1800" baseline="0">
              <a:solidFill>
                <a:sysClr val="windowText" lastClr="000000"/>
              </a:solidFill>
            </a:rPr>
            <a:t> Goal MBSE Maturity</a:t>
          </a:r>
        </a:p>
        <a:p>
          <a:pPr algn="l"/>
          <a:r>
            <a:rPr lang="en-US" sz="1800">
              <a:solidFill>
                <a:sysClr val="windowText" lastClr="000000"/>
              </a:solidFill>
            </a:rPr>
            <a:t>Communicates expectations from NNSA</a:t>
          </a:r>
          <a:r>
            <a:rPr lang="en-US" sz="1800" baseline="0">
              <a:solidFill>
                <a:sysClr val="windowText" lastClr="000000"/>
              </a:solidFill>
            </a:rPr>
            <a:t> and Sandia leadership</a:t>
          </a:r>
          <a:endParaRPr lang="en-US" sz="1800">
            <a:solidFill>
              <a:sysClr val="windowText" lastClr="000000"/>
            </a:solidFill>
          </a:endParaRPr>
        </a:p>
      </xdr:txBody>
    </xdr:sp>
    <xdr:clientData/>
  </xdr:twoCellAnchor>
  <xdr:twoCellAnchor>
    <xdr:from>
      <xdr:col>18</xdr:col>
      <xdr:colOff>374432</xdr:colOff>
      <xdr:row>10</xdr:row>
      <xdr:rowOff>853967</xdr:rowOff>
    </xdr:from>
    <xdr:to>
      <xdr:col>20</xdr:col>
      <xdr:colOff>155639</xdr:colOff>
      <xdr:row>12</xdr:row>
      <xdr:rowOff>436032</xdr:rowOff>
    </xdr:to>
    <xdr:cxnSp macro="">
      <xdr:nvCxnSpPr>
        <xdr:cNvPr id="32" name="Connector: Elbow 31">
          <a:extLst>
            <a:ext uri="{FF2B5EF4-FFF2-40B4-BE49-F238E27FC236}">
              <a16:creationId xmlns:a16="http://schemas.microsoft.com/office/drawing/2014/main" id="{1392D946-D5AF-42E0-AD7B-CAB825D17675}"/>
            </a:ext>
          </a:extLst>
        </xdr:cNvPr>
        <xdr:cNvCxnSpPr>
          <a:stCxn id="30" idx="1"/>
        </xdr:cNvCxnSpPr>
      </xdr:nvCxnSpPr>
      <xdr:spPr>
        <a:xfrm rot="10800000">
          <a:off x="20061622" y="7679122"/>
          <a:ext cx="733707" cy="1651289"/>
        </a:xfrm>
        <a:prstGeom prst="bentConnector2">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9525</xdr:rowOff>
    </xdr:from>
    <xdr:to>
      <xdr:col>3</xdr:col>
      <xdr:colOff>0</xdr:colOff>
      <xdr:row>6</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 y="1724025"/>
          <a:ext cx="2766332" cy="18818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610071</xdr:colOff>
      <xdr:row>87</xdr:row>
      <xdr:rowOff>345552</xdr:rowOff>
    </xdr:from>
    <xdr:to>
      <xdr:col>27</xdr:col>
      <xdr:colOff>10765</xdr:colOff>
      <xdr:row>115</xdr:row>
      <xdr:rowOff>162980</xdr:rowOff>
    </xdr:to>
    <xdr:sp macro="" textlink="">
      <xdr:nvSpPr>
        <xdr:cNvPr id="10" name="Rectangle 9">
          <a:extLst>
            <a:ext uri="{FF2B5EF4-FFF2-40B4-BE49-F238E27FC236}">
              <a16:creationId xmlns:a16="http://schemas.microsoft.com/office/drawing/2014/main" id="{379C0954-872C-4FCD-8DA6-3B00C46B04FE}"/>
            </a:ext>
          </a:extLst>
        </xdr:cNvPr>
        <xdr:cNvSpPr/>
      </xdr:nvSpPr>
      <xdr:spPr>
        <a:xfrm>
          <a:off x="610071" y="17540248"/>
          <a:ext cx="15949346" cy="5358493"/>
        </a:xfrm>
        <a:prstGeom prst="rect">
          <a:avLst/>
        </a:prstGeom>
        <a:gradFill>
          <a:gsLst>
            <a:gs pos="100000">
              <a:schemeClr val="bg1"/>
            </a:gs>
            <a:gs pos="50000">
              <a:schemeClr val="accent5">
                <a:lumMod val="40000"/>
                <a:lumOff val="6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7487</xdr:colOff>
      <xdr:row>59</xdr:row>
      <xdr:rowOff>2164</xdr:rowOff>
    </xdr:from>
    <xdr:to>
      <xdr:col>27</xdr:col>
      <xdr:colOff>28889</xdr:colOff>
      <xdr:row>87</xdr:row>
      <xdr:rowOff>20812</xdr:rowOff>
    </xdr:to>
    <xdr:sp macro="" textlink="">
      <xdr:nvSpPr>
        <xdr:cNvPr id="9" name="Rectangle 8">
          <a:extLst>
            <a:ext uri="{FF2B5EF4-FFF2-40B4-BE49-F238E27FC236}">
              <a16:creationId xmlns:a16="http://schemas.microsoft.com/office/drawing/2014/main" id="{02AEA344-C00D-4125-9079-E1F2A41AE5BF}"/>
            </a:ext>
          </a:extLst>
        </xdr:cNvPr>
        <xdr:cNvSpPr/>
      </xdr:nvSpPr>
      <xdr:spPr>
        <a:xfrm>
          <a:off x="620400" y="11862860"/>
          <a:ext cx="15957141" cy="5352648"/>
        </a:xfrm>
        <a:prstGeom prst="rect">
          <a:avLst/>
        </a:prstGeom>
        <a:gradFill>
          <a:gsLst>
            <a:gs pos="100000">
              <a:schemeClr val="accent5">
                <a:lumMod val="40000"/>
                <a:lumOff val="60000"/>
              </a:schemeClr>
            </a:gs>
            <a:gs pos="50000">
              <a:srgbClr val="2F75B5"/>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2720</xdr:colOff>
      <xdr:row>30</xdr:row>
      <xdr:rowOff>2722</xdr:rowOff>
    </xdr:from>
    <xdr:to>
      <xdr:col>27</xdr:col>
      <xdr:colOff>16327</xdr:colOff>
      <xdr:row>58</xdr:row>
      <xdr:rowOff>27215</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615041" y="6125936"/>
          <a:ext cx="15933965" cy="5358493"/>
        </a:xfrm>
        <a:prstGeom prst="rect">
          <a:avLst/>
        </a:prstGeom>
        <a:gradFill>
          <a:gsLst>
            <a:gs pos="100000">
              <a:srgbClr val="2F75B5"/>
            </a:gs>
            <a:gs pos="50000">
              <a:srgbClr val="88BFCA"/>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612320</xdr:colOff>
      <xdr:row>1</xdr:row>
      <xdr:rowOff>381000</xdr:rowOff>
    </xdr:from>
    <xdr:to>
      <xdr:col>27</xdr:col>
      <xdr:colOff>13606</xdr:colOff>
      <xdr:row>29</xdr:row>
      <xdr:rowOff>122464</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612320" y="571500"/>
          <a:ext cx="15933965" cy="5279571"/>
        </a:xfrm>
        <a:prstGeom prst="rect">
          <a:avLst/>
        </a:prstGeom>
        <a:gradFill>
          <a:gsLst>
            <a:gs pos="50000">
              <a:schemeClr val="accent2"/>
            </a:gs>
            <a:gs pos="100000">
              <a:srgbClr val="88BFCA"/>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4929</xdr:colOff>
      <xdr:row>30</xdr:row>
      <xdr:rowOff>77654</xdr:rowOff>
    </xdr:from>
    <xdr:to>
      <xdr:col>12</xdr:col>
      <xdr:colOff>497006</xdr:colOff>
      <xdr:row>55</xdr:row>
      <xdr:rowOff>159570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336177</xdr:colOff>
      <xdr:row>30</xdr:row>
      <xdr:rowOff>83596</xdr:rowOff>
    </xdr:from>
    <xdr:to>
      <xdr:col>27</xdr:col>
      <xdr:colOff>16810</xdr:colOff>
      <xdr:row>55</xdr:row>
      <xdr:rowOff>159797</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24812</xdr:colOff>
      <xdr:row>2</xdr:row>
      <xdr:rowOff>68035</xdr:rowOff>
    </xdr:from>
    <xdr:to>
      <xdr:col>19</xdr:col>
      <xdr:colOff>516889</xdr:colOff>
      <xdr:row>27</xdr:row>
      <xdr:rowOff>151855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312964</xdr:colOff>
      <xdr:row>60</xdr:row>
      <xdr:rowOff>0</xdr:rowOff>
    </xdr:from>
    <xdr:to>
      <xdr:col>19</xdr:col>
      <xdr:colOff>192720</xdr:colOff>
      <xdr:row>85</xdr:row>
      <xdr:rowOff>81916</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381000</xdr:colOff>
      <xdr:row>89</xdr:row>
      <xdr:rowOff>40822</xdr:rowOff>
    </xdr:from>
    <xdr:to>
      <xdr:col>19</xdr:col>
      <xdr:colOff>260756</xdr:colOff>
      <xdr:row>114</xdr:row>
      <xdr:rowOff>122738</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NSE_MBE_Maturity_Index_WIP_20191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and Instructions"/>
      <sheetName val="MBE Summary"/>
      <sheetName val="MBE Maturity Index"/>
      <sheetName val="MBE Lexicon"/>
      <sheetName val="Assessment Charts"/>
      <sheetName val="Future MBE Categories"/>
      <sheetName val="Peer Comments"/>
      <sheetName val="Chart Data"/>
    </sheetNames>
    <sheetDataSet>
      <sheetData sheetId="0"/>
      <sheetData sheetId="1"/>
      <sheetData sheetId="2">
        <row r="4">
          <cell r="C4" t="e">
            <v>#NAME?</v>
          </cell>
        </row>
      </sheetData>
      <sheetData sheetId="3">
        <row r="28">
          <cell r="C28" t="str">
            <v>Activities involved in developing a design for product definition or other lifecycle activity.</v>
          </cell>
        </row>
        <row r="35">
          <cell r="C35" t="str">
            <v>Activities that enable an enterprise to act as a MBE, do not directly add value to a product’s lifecycle.</v>
          </cell>
        </row>
        <row r="42">
          <cell r="C42" t="str">
            <v>Activities involved in making a product.</v>
          </cell>
        </row>
        <row r="69">
          <cell r="C69" t="str">
            <v>Activities that relate enterprise product lifecycle data to product definition.</v>
          </cell>
        </row>
        <row r="83">
          <cell r="C83" t="str">
            <v>Activities involved in manufacturing verification, part inspection, and product acceptance.</v>
          </cell>
        </row>
      </sheetData>
      <sheetData sheetId="4"/>
      <sheetData sheetId="5"/>
      <sheetData sheetId="6"/>
      <sheetData sheetId="7">
        <row r="9">
          <cell r="C9" t="str">
            <v>Max Scale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pport.office.com/en-us/article/Outline-group-data-in-a-worksheet-08CE98C4-0063-4D42-8AC7-8278C49E9AF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Q124"/>
  <sheetViews>
    <sheetView showGridLines="0" tabSelected="1" topLeftCell="A18" zoomScale="60" zoomScaleNormal="60" workbookViewId="0">
      <selection activeCell="H37" sqref="H37"/>
    </sheetView>
  </sheetViews>
  <sheetFormatPr defaultColWidth="9.1796875" defaultRowHeight="14.5" outlineLevelRow="1" x14ac:dyDescent="0.35"/>
  <cols>
    <col min="1" max="1" width="3.54296875" customWidth="1"/>
    <col min="2" max="2" width="6.7265625" customWidth="1"/>
    <col min="3" max="3" width="4.54296875" customWidth="1"/>
    <col min="4" max="4" width="6.54296875" customWidth="1"/>
    <col min="5" max="7" width="9.1796875" customWidth="1"/>
    <col min="17" max="17" width="19" customWidth="1"/>
  </cols>
  <sheetData>
    <row r="1" spans="1:17" ht="18.5" x14ac:dyDescent="0.45">
      <c r="A1" s="10" t="s">
        <v>730</v>
      </c>
    </row>
    <row r="2" spans="1:17" s="11" customFormat="1" ht="15.5" x14ac:dyDescent="0.35">
      <c r="B2" s="12" t="s">
        <v>821</v>
      </c>
    </row>
    <row r="3" spans="1:17" s="11" customFormat="1" ht="15.5" x14ac:dyDescent="0.35">
      <c r="B3" s="12"/>
      <c r="C3" s="12" t="s">
        <v>732</v>
      </c>
    </row>
    <row r="4" spans="1:17" s="11" customFormat="1" ht="15.5" x14ac:dyDescent="0.35">
      <c r="B4" s="12"/>
      <c r="C4" s="12" t="s">
        <v>731</v>
      </c>
    </row>
    <row r="5" spans="1:17" s="11" customFormat="1" ht="15.5" x14ac:dyDescent="0.35">
      <c r="B5" s="12"/>
      <c r="C5" s="12" t="s">
        <v>733</v>
      </c>
    </row>
    <row r="6" spans="1:17" s="11" customFormat="1" ht="15.5" x14ac:dyDescent="0.35">
      <c r="B6" s="12"/>
      <c r="C6" s="12" t="s">
        <v>778</v>
      </c>
    </row>
    <row r="7" spans="1:17" s="11" customFormat="1" ht="15.5" x14ac:dyDescent="0.35">
      <c r="B7" s="12"/>
    </row>
    <row r="8" spans="1:17" s="11" customFormat="1" ht="15.5" x14ac:dyDescent="0.35">
      <c r="A8" s="17" t="s">
        <v>734</v>
      </c>
      <c r="B8" s="12"/>
    </row>
    <row r="9" spans="1:17" s="11" customFormat="1" ht="15.5" x14ac:dyDescent="0.35">
      <c r="B9" s="12" t="s">
        <v>737</v>
      </c>
    </row>
    <row r="10" spans="1:17" s="11" customFormat="1" ht="15.5" x14ac:dyDescent="0.35">
      <c r="B10" s="12" t="s">
        <v>735</v>
      </c>
    </row>
    <row r="11" spans="1:17" s="11" customFormat="1" ht="15.5" x14ac:dyDescent="0.35">
      <c r="B11" s="12" t="s">
        <v>736</v>
      </c>
    </row>
    <row r="12" spans="1:17" s="11" customFormat="1" ht="15.5" x14ac:dyDescent="0.35">
      <c r="B12" s="12" t="s">
        <v>822</v>
      </c>
    </row>
    <row r="13" spans="1:17" s="11" customFormat="1" ht="15.5" x14ac:dyDescent="0.35">
      <c r="B13" s="12"/>
    </row>
    <row r="14" spans="1:17" s="11" customFormat="1" ht="15.5" x14ac:dyDescent="0.35">
      <c r="A14" s="17" t="s">
        <v>738</v>
      </c>
      <c r="B14" s="28"/>
      <c r="D14" s="29"/>
    </row>
    <row r="15" spans="1:17" s="11" customFormat="1" ht="15.5" x14ac:dyDescent="0.35">
      <c r="A15" s="17"/>
      <c r="B15" s="270" t="s">
        <v>739</v>
      </c>
      <c r="C15" s="270"/>
      <c r="D15" s="270" t="s">
        <v>740</v>
      </c>
      <c r="E15" s="270"/>
      <c r="F15" s="270"/>
      <c r="G15" s="270"/>
      <c r="H15" s="270" t="s">
        <v>741</v>
      </c>
      <c r="I15" s="270"/>
      <c r="J15" s="270"/>
      <c r="K15" s="270"/>
      <c r="L15" s="270"/>
      <c r="M15" s="270"/>
      <c r="N15" s="270"/>
      <c r="O15" s="270"/>
      <c r="P15" s="270"/>
      <c r="Q15" s="270"/>
    </row>
    <row r="16" spans="1:17" s="11" customFormat="1" ht="13" x14ac:dyDescent="0.3">
      <c r="B16" s="269" t="s">
        <v>467</v>
      </c>
      <c r="C16" s="269"/>
      <c r="D16" s="269" t="s">
        <v>742</v>
      </c>
      <c r="E16" s="269"/>
      <c r="F16" s="269"/>
      <c r="G16" s="269"/>
      <c r="H16" s="279" t="s">
        <v>773</v>
      </c>
      <c r="I16" s="279"/>
      <c r="J16" s="279"/>
      <c r="K16" s="279"/>
      <c r="L16" s="279"/>
      <c r="M16" s="279"/>
      <c r="N16" s="279"/>
      <c r="O16" s="279"/>
      <c r="P16" s="279"/>
      <c r="Q16" s="279"/>
    </row>
    <row r="17" spans="1:17" s="11" customFormat="1" ht="31.5" customHeight="1" x14ac:dyDescent="0.35">
      <c r="B17" s="271"/>
      <c r="C17" s="271"/>
      <c r="D17" s="273" t="s">
        <v>743</v>
      </c>
      <c r="E17" s="273"/>
      <c r="F17" s="273"/>
      <c r="G17" s="273"/>
      <c r="H17" s="280" t="s">
        <v>772</v>
      </c>
      <c r="I17" s="280"/>
      <c r="J17" s="280"/>
      <c r="K17" s="280"/>
      <c r="L17" s="280"/>
      <c r="M17" s="280"/>
      <c r="N17" s="280"/>
      <c r="O17" s="280"/>
      <c r="P17" s="280"/>
      <c r="Q17" s="280"/>
    </row>
    <row r="18" spans="1:17" s="11" customFormat="1" ht="13" x14ac:dyDescent="0.3">
      <c r="B18" s="269" t="s">
        <v>668</v>
      </c>
      <c r="C18" s="269"/>
      <c r="D18" s="269" t="s">
        <v>744</v>
      </c>
      <c r="E18" s="269"/>
      <c r="F18" s="269"/>
      <c r="G18" s="269"/>
      <c r="H18" s="279" t="s">
        <v>776</v>
      </c>
      <c r="I18" s="279"/>
      <c r="J18" s="279"/>
      <c r="K18" s="279"/>
      <c r="L18" s="279"/>
      <c r="M18" s="279"/>
      <c r="N18" s="279"/>
      <c r="O18" s="279"/>
      <c r="P18" s="279"/>
      <c r="Q18" s="279"/>
    </row>
    <row r="19" spans="1:17" s="11" customFormat="1" ht="15.5" x14ac:dyDescent="0.35">
      <c r="B19" s="271"/>
      <c r="C19" s="271"/>
      <c r="D19" s="275" t="s">
        <v>669</v>
      </c>
      <c r="E19" s="275"/>
      <c r="F19" s="275"/>
      <c r="G19" s="275"/>
      <c r="H19" s="278" t="s">
        <v>774</v>
      </c>
      <c r="I19" s="278"/>
      <c r="J19" s="278"/>
      <c r="K19" s="278"/>
      <c r="L19" s="278"/>
      <c r="M19" s="278"/>
      <c r="N19" s="278"/>
      <c r="O19" s="278"/>
      <c r="P19" s="278"/>
      <c r="Q19" s="278"/>
    </row>
    <row r="20" spans="1:17" s="11" customFormat="1" ht="28.5" customHeight="1" x14ac:dyDescent="0.35">
      <c r="B20" s="272"/>
      <c r="C20" s="272"/>
      <c r="D20" s="274" t="s">
        <v>670</v>
      </c>
      <c r="E20" s="274"/>
      <c r="F20" s="274"/>
      <c r="G20" s="274"/>
      <c r="H20" s="277" t="s">
        <v>775</v>
      </c>
      <c r="I20" s="277"/>
      <c r="J20" s="277"/>
      <c r="K20" s="277"/>
      <c r="L20" s="277"/>
      <c r="M20" s="277"/>
      <c r="N20" s="277"/>
      <c r="O20" s="277"/>
      <c r="P20" s="277"/>
      <c r="Q20" s="277"/>
    </row>
    <row r="21" spans="1:17" s="11" customFormat="1" ht="32.5" customHeight="1" x14ac:dyDescent="0.35">
      <c r="B21" s="271"/>
      <c r="C21" s="271"/>
      <c r="D21" s="273" t="s">
        <v>671</v>
      </c>
      <c r="E21" s="273"/>
      <c r="F21" s="273"/>
      <c r="G21" s="273"/>
      <c r="H21" s="276" t="s">
        <v>777</v>
      </c>
      <c r="I21" s="276"/>
      <c r="J21" s="276"/>
      <c r="K21" s="276"/>
      <c r="L21" s="276"/>
      <c r="M21" s="276"/>
      <c r="N21" s="276"/>
      <c r="O21" s="276"/>
      <c r="P21" s="276"/>
      <c r="Q21" s="276"/>
    </row>
    <row r="23" spans="1:17" ht="15.5" x14ac:dyDescent="0.35">
      <c r="A23" s="17" t="s">
        <v>477</v>
      </c>
      <c r="B23" s="19"/>
      <c r="C23" s="19"/>
      <c r="D23" s="19"/>
      <c r="E23" s="19"/>
    </row>
    <row r="24" spans="1:17" ht="15.5" outlineLevel="1" x14ac:dyDescent="0.35">
      <c r="A24" s="12"/>
      <c r="B24" s="12" t="s">
        <v>478</v>
      </c>
      <c r="C24" s="12" t="s">
        <v>479</v>
      </c>
      <c r="D24" s="12"/>
      <c r="E24" s="12"/>
    </row>
    <row r="25" spans="1:17" ht="15.5" outlineLevel="1" x14ac:dyDescent="0.35">
      <c r="A25" s="12"/>
      <c r="B25" s="12" t="s">
        <v>849</v>
      </c>
      <c r="C25" s="12" t="s">
        <v>850</v>
      </c>
      <c r="D25" s="12"/>
      <c r="E25" s="12"/>
    </row>
    <row r="26" spans="1:17" ht="15.5" outlineLevel="1" x14ac:dyDescent="0.35">
      <c r="A26" s="12"/>
      <c r="B26" s="12" t="s">
        <v>480</v>
      </c>
      <c r="C26" s="12" t="s">
        <v>691</v>
      </c>
      <c r="D26" s="12"/>
      <c r="E26" s="12"/>
    </row>
    <row r="27" spans="1:17" ht="15.5" outlineLevel="1" x14ac:dyDescent="0.35">
      <c r="A27" s="12"/>
      <c r="B27" s="12" t="s">
        <v>481</v>
      </c>
      <c r="C27" s="12" t="s">
        <v>745</v>
      </c>
      <c r="D27" s="12"/>
      <c r="E27" s="12"/>
    </row>
    <row r="28" spans="1:17" ht="15.5" outlineLevel="1" x14ac:dyDescent="0.35">
      <c r="A28" s="12"/>
      <c r="B28" s="12" t="s">
        <v>482</v>
      </c>
      <c r="C28" s="12" t="s">
        <v>483</v>
      </c>
      <c r="D28" s="12"/>
      <c r="E28" s="12"/>
    </row>
    <row r="29" spans="1:17" ht="15.5" outlineLevel="1" x14ac:dyDescent="0.35">
      <c r="A29" s="12"/>
      <c r="B29" s="12" t="s">
        <v>851</v>
      </c>
      <c r="C29" s="12" t="s">
        <v>692</v>
      </c>
      <c r="D29" s="12"/>
      <c r="E29" s="12"/>
    </row>
    <row r="31" spans="1:17" ht="15.5" x14ac:dyDescent="0.35">
      <c r="A31" s="17" t="s">
        <v>771</v>
      </c>
      <c r="B31" s="18"/>
      <c r="C31" s="18"/>
      <c r="D31" s="18"/>
      <c r="E31" s="18"/>
      <c r="F31" s="18"/>
      <c r="G31" s="12"/>
    </row>
    <row r="32" spans="1:17" x14ac:dyDescent="0.35">
      <c r="A32" t="s">
        <v>484</v>
      </c>
    </row>
    <row r="33" spans="1:7" ht="15.5" outlineLevel="1" x14ac:dyDescent="0.35">
      <c r="A33" s="13" t="s">
        <v>485</v>
      </c>
      <c r="B33" s="12" t="s">
        <v>486</v>
      </c>
      <c r="C33" s="12"/>
      <c r="D33" s="12"/>
      <c r="E33" s="12"/>
      <c r="F33" s="12"/>
      <c r="G33" s="12"/>
    </row>
    <row r="34" spans="1:7" ht="15.5" outlineLevel="1" x14ac:dyDescent="0.35">
      <c r="B34" s="12"/>
      <c r="C34" s="12" t="s">
        <v>487</v>
      </c>
      <c r="D34" s="12"/>
      <c r="E34" s="12"/>
    </row>
    <row r="35" spans="1:7" ht="15.5" outlineLevel="1" x14ac:dyDescent="0.35">
      <c r="A35" s="13" t="s">
        <v>485</v>
      </c>
      <c r="B35" s="12" t="s">
        <v>488</v>
      </c>
      <c r="C35" s="12"/>
      <c r="D35" s="12"/>
      <c r="E35" s="12"/>
    </row>
    <row r="36" spans="1:7" ht="15.5" outlineLevel="1" x14ac:dyDescent="0.35">
      <c r="B36" s="12"/>
      <c r="C36" s="12" t="s">
        <v>489</v>
      </c>
      <c r="D36" s="12"/>
      <c r="E36" s="12"/>
    </row>
    <row r="37" spans="1:7" ht="15.5" outlineLevel="1" x14ac:dyDescent="0.35">
      <c r="B37" s="12"/>
      <c r="C37" s="12"/>
      <c r="D37" s="12" t="s">
        <v>751</v>
      </c>
      <c r="E37" s="12"/>
    </row>
    <row r="38" spans="1:7" ht="15.5" outlineLevel="1" x14ac:dyDescent="0.35">
      <c r="B38" s="12"/>
      <c r="C38" s="12"/>
      <c r="D38" s="12" t="s">
        <v>753</v>
      </c>
      <c r="E38" s="12"/>
    </row>
    <row r="39" spans="1:7" ht="15.5" outlineLevel="1" x14ac:dyDescent="0.35">
      <c r="B39" s="12"/>
      <c r="C39" s="12"/>
      <c r="D39" s="12" t="s">
        <v>752</v>
      </c>
      <c r="E39" s="12"/>
    </row>
    <row r="40" spans="1:7" ht="15.5" outlineLevel="1" x14ac:dyDescent="0.35">
      <c r="B40" s="12"/>
      <c r="C40" s="12" t="s">
        <v>490</v>
      </c>
      <c r="D40" s="12"/>
      <c r="E40" s="12"/>
    </row>
    <row r="41" spans="1:7" ht="15.5" outlineLevel="1" x14ac:dyDescent="0.35">
      <c r="B41" s="12"/>
      <c r="C41" s="12" t="s">
        <v>491</v>
      </c>
      <c r="D41" s="12"/>
      <c r="E41" s="12"/>
    </row>
    <row r="42" spans="1:7" ht="15.5" outlineLevel="1" x14ac:dyDescent="0.35">
      <c r="A42" s="13" t="s">
        <v>485</v>
      </c>
      <c r="B42" s="12" t="s">
        <v>746</v>
      </c>
      <c r="C42" s="12"/>
      <c r="D42" s="12"/>
      <c r="E42" s="12"/>
    </row>
    <row r="43" spans="1:7" ht="15.5" outlineLevel="1" x14ac:dyDescent="0.35">
      <c r="A43" s="13" t="s">
        <v>485</v>
      </c>
      <c r="B43" s="12" t="s">
        <v>492</v>
      </c>
      <c r="C43" s="12"/>
      <c r="D43" s="12"/>
      <c r="E43" s="12"/>
    </row>
    <row r="44" spans="1:7" ht="15.5" outlineLevel="1" x14ac:dyDescent="0.35">
      <c r="B44" s="12"/>
      <c r="C44" s="12" t="s">
        <v>747</v>
      </c>
      <c r="D44" s="12"/>
      <c r="E44" s="12"/>
    </row>
    <row r="45" spans="1:7" ht="15.5" outlineLevel="1" x14ac:dyDescent="0.35">
      <c r="B45" s="12"/>
      <c r="C45" s="12" t="s">
        <v>748</v>
      </c>
      <c r="D45" s="12"/>
      <c r="E45" s="12"/>
    </row>
    <row r="46" spans="1:7" ht="15.5" outlineLevel="1" x14ac:dyDescent="0.35">
      <c r="B46" s="12"/>
      <c r="C46" s="12"/>
      <c r="D46" s="12" t="s">
        <v>749</v>
      </c>
      <c r="E46" s="12"/>
    </row>
    <row r="47" spans="1:7" ht="15.5" outlineLevel="1" x14ac:dyDescent="0.35">
      <c r="B47" s="12"/>
      <c r="C47" s="12"/>
      <c r="D47" s="12" t="s">
        <v>750</v>
      </c>
      <c r="E47" s="12"/>
    </row>
    <row r="48" spans="1:7" ht="15.5" outlineLevel="1" x14ac:dyDescent="0.35">
      <c r="B48" s="12"/>
      <c r="C48" s="12"/>
      <c r="D48" s="12" t="s">
        <v>493</v>
      </c>
      <c r="E48" s="12"/>
    </row>
    <row r="49" spans="1:8" ht="15.5" outlineLevel="1" x14ac:dyDescent="0.35">
      <c r="B49" s="12"/>
      <c r="C49" s="12" t="s">
        <v>494</v>
      </c>
      <c r="D49" s="12"/>
      <c r="E49" s="12"/>
    </row>
    <row r="50" spans="1:8" ht="15.5" outlineLevel="1" x14ac:dyDescent="0.35">
      <c r="A50" s="13" t="s">
        <v>485</v>
      </c>
      <c r="B50" s="12" t="s">
        <v>495</v>
      </c>
      <c r="C50" s="12"/>
      <c r="D50" s="12"/>
      <c r="E50" s="12"/>
    </row>
    <row r="51" spans="1:8" ht="15.5" outlineLevel="1" x14ac:dyDescent="0.35">
      <c r="C51" s="12" t="s">
        <v>496</v>
      </c>
      <c r="D51" s="12"/>
      <c r="E51" s="12"/>
    </row>
    <row r="52" spans="1:8" ht="15.5" outlineLevel="1" x14ac:dyDescent="0.35">
      <c r="B52" s="12"/>
      <c r="C52" s="12" t="s">
        <v>497</v>
      </c>
      <c r="D52" s="12"/>
      <c r="E52" s="12"/>
    </row>
    <row r="53" spans="1:8" ht="15.5" outlineLevel="1" x14ac:dyDescent="0.35">
      <c r="B53" s="12"/>
      <c r="C53" s="12" t="s">
        <v>498</v>
      </c>
      <c r="D53" s="12"/>
      <c r="E53" s="12"/>
    </row>
    <row r="54" spans="1:8" ht="15.5" x14ac:dyDescent="0.35">
      <c r="A54" s="252"/>
      <c r="B54" s="12"/>
      <c r="C54" s="12"/>
      <c r="D54" s="12"/>
      <c r="E54" s="12"/>
    </row>
    <row r="55" spans="1:8" ht="15.5" x14ac:dyDescent="0.35">
      <c r="A55" s="256" t="s">
        <v>508</v>
      </c>
      <c r="B55" s="251"/>
      <c r="C55" s="251"/>
      <c r="D55" s="251"/>
      <c r="E55" s="251"/>
      <c r="F55" s="251"/>
      <c r="G55" s="251"/>
      <c r="H55" s="252"/>
    </row>
    <row r="56" spans="1:8" ht="15.5" outlineLevel="1" x14ac:dyDescent="0.35">
      <c r="A56" s="257" t="s">
        <v>485</v>
      </c>
      <c r="B56" s="253" t="s">
        <v>509</v>
      </c>
      <c r="C56" s="253"/>
      <c r="D56" s="253"/>
      <c r="E56" s="253"/>
      <c r="F56" s="253"/>
      <c r="G56" s="254"/>
      <c r="H56" s="252"/>
    </row>
    <row r="57" spans="1:8" ht="15.5" outlineLevel="1" x14ac:dyDescent="0.35">
      <c r="A57" s="257" t="s">
        <v>485</v>
      </c>
      <c r="B57" s="255" t="s">
        <v>510</v>
      </c>
      <c r="C57" s="253"/>
      <c r="D57" s="253"/>
      <c r="E57" s="253"/>
      <c r="F57" s="253"/>
      <c r="G57" s="255"/>
      <c r="H57" s="252"/>
    </row>
    <row r="58" spans="1:8" ht="15.5" outlineLevel="1" x14ac:dyDescent="0.35">
      <c r="A58" s="257" t="s">
        <v>485</v>
      </c>
      <c r="B58" s="255" t="s">
        <v>769</v>
      </c>
      <c r="C58" s="252"/>
      <c r="D58" s="255"/>
      <c r="E58" s="255"/>
      <c r="F58" s="252"/>
      <c r="G58" s="252"/>
      <c r="H58" s="252"/>
    </row>
    <row r="59" spans="1:8" ht="15.5" outlineLevel="1" x14ac:dyDescent="0.35">
      <c r="A59" s="257" t="s">
        <v>485</v>
      </c>
      <c r="B59" s="255" t="s">
        <v>511</v>
      </c>
      <c r="C59" s="252"/>
      <c r="D59" s="255"/>
      <c r="E59" s="255"/>
      <c r="F59" s="252"/>
      <c r="G59" s="252"/>
      <c r="H59" s="252"/>
    </row>
    <row r="61" spans="1:8" ht="15.5" x14ac:dyDescent="0.35">
      <c r="A61" s="17" t="s">
        <v>522</v>
      </c>
      <c r="B61" s="18"/>
      <c r="C61" s="18"/>
      <c r="D61" s="18"/>
      <c r="E61" s="18"/>
      <c r="F61" s="18"/>
      <c r="G61" s="18"/>
    </row>
    <row r="62" spans="1:8" ht="15.5" outlineLevel="1" x14ac:dyDescent="0.35">
      <c r="A62" s="13" t="s">
        <v>485</v>
      </c>
      <c r="B62" s="12" t="s">
        <v>499</v>
      </c>
      <c r="D62" s="12"/>
      <c r="E62" s="12"/>
      <c r="F62" s="12"/>
      <c r="G62" s="12"/>
    </row>
    <row r="63" spans="1:8" ht="15.5" outlineLevel="1" x14ac:dyDescent="0.35">
      <c r="A63" s="13"/>
      <c r="B63" s="12"/>
      <c r="C63" t="s">
        <v>754</v>
      </c>
      <c r="D63" s="12"/>
      <c r="E63" s="12"/>
      <c r="F63" s="12"/>
      <c r="G63" s="12"/>
    </row>
    <row r="64" spans="1:8" ht="15.5" outlineLevel="1" x14ac:dyDescent="0.35">
      <c r="A64" s="13"/>
      <c r="C64" t="s">
        <v>755</v>
      </c>
      <c r="D64" s="12"/>
      <c r="E64" s="12"/>
      <c r="F64" s="12"/>
      <c r="G64" s="12"/>
    </row>
    <row r="65" spans="1:11" ht="15.5" outlineLevel="1" x14ac:dyDescent="0.35">
      <c r="A65" s="13" t="s">
        <v>485</v>
      </c>
      <c r="B65" s="12" t="s">
        <v>756</v>
      </c>
      <c r="D65" s="12"/>
      <c r="E65" s="12"/>
      <c r="F65" s="12"/>
      <c r="G65" s="12"/>
    </row>
    <row r="66" spans="1:11" ht="15.5" outlineLevel="1" x14ac:dyDescent="0.35">
      <c r="A66" s="13"/>
      <c r="C66" t="s">
        <v>500</v>
      </c>
      <c r="D66" s="12"/>
      <c r="E66" s="12"/>
      <c r="F66" s="12"/>
      <c r="G66" s="12"/>
    </row>
    <row r="67" spans="1:11" ht="15.5" outlineLevel="1" x14ac:dyDescent="0.35">
      <c r="A67" s="13" t="s">
        <v>485</v>
      </c>
      <c r="B67" s="12" t="s">
        <v>757</v>
      </c>
      <c r="E67" s="12"/>
      <c r="F67" s="12"/>
      <c r="G67" s="12"/>
    </row>
    <row r="69" spans="1:11" ht="15.5" x14ac:dyDescent="0.35">
      <c r="A69" s="17" t="s">
        <v>781</v>
      </c>
      <c r="B69" s="18"/>
      <c r="C69" s="18"/>
      <c r="D69" s="18"/>
      <c r="E69" s="18"/>
      <c r="F69" s="18"/>
      <c r="G69" s="12"/>
    </row>
    <row r="70" spans="1:11" ht="15.5" outlineLevel="1" x14ac:dyDescent="0.35">
      <c r="A70" s="14">
        <v>1</v>
      </c>
      <c r="B70" s="12" t="s">
        <v>501</v>
      </c>
      <c r="E70" s="12"/>
      <c r="F70" s="12"/>
      <c r="G70" s="12"/>
    </row>
    <row r="71" spans="1:11" ht="15.5" outlineLevel="1" x14ac:dyDescent="0.35">
      <c r="B71" t="s">
        <v>760</v>
      </c>
      <c r="E71" s="12"/>
      <c r="F71" s="12"/>
      <c r="G71" s="12"/>
    </row>
    <row r="72" spans="1:11" ht="15.5" outlineLevel="1" x14ac:dyDescent="0.35">
      <c r="C72" t="s">
        <v>502</v>
      </c>
      <c r="E72" s="12"/>
      <c r="F72" s="12"/>
      <c r="G72" s="12"/>
    </row>
    <row r="73" spans="1:11" ht="15.5" outlineLevel="1" x14ac:dyDescent="0.35">
      <c r="A73" s="12"/>
      <c r="C73" t="s">
        <v>761</v>
      </c>
      <c r="E73" s="12"/>
      <c r="F73" s="12"/>
      <c r="G73" s="12"/>
    </row>
    <row r="74" spans="1:11" ht="15.5" outlineLevel="1" x14ac:dyDescent="0.35">
      <c r="A74" s="12"/>
      <c r="C74" t="s">
        <v>503</v>
      </c>
      <c r="E74" s="12"/>
      <c r="F74" s="12"/>
      <c r="G74" s="12"/>
    </row>
    <row r="75" spans="1:11" ht="15.5" outlineLevel="1" x14ac:dyDescent="0.35">
      <c r="C75" t="s">
        <v>504</v>
      </c>
      <c r="E75" s="12"/>
      <c r="F75" s="12"/>
      <c r="G75" s="12"/>
    </row>
    <row r="76" spans="1:11" ht="15.5" outlineLevel="1" x14ac:dyDescent="0.35">
      <c r="A76" s="14">
        <v>2</v>
      </c>
      <c r="B76" s="12" t="s">
        <v>762</v>
      </c>
      <c r="E76" s="12"/>
      <c r="F76" s="12"/>
      <c r="G76" s="12"/>
    </row>
    <row r="77" spans="1:11" ht="15.75" customHeight="1" outlineLevel="1" x14ac:dyDescent="0.35">
      <c r="A77" s="12"/>
      <c r="B77" s="268" t="s">
        <v>505</v>
      </c>
      <c r="C77" t="s">
        <v>506</v>
      </c>
      <c r="F77" s="12"/>
      <c r="G77" s="12"/>
      <c r="K77" s="15"/>
    </row>
    <row r="78" spans="1:11" ht="15.75" customHeight="1" outlineLevel="1" x14ac:dyDescent="0.35">
      <c r="A78" s="12"/>
      <c r="B78" s="268"/>
      <c r="C78" t="s">
        <v>507</v>
      </c>
      <c r="F78" s="12"/>
      <c r="G78" s="12"/>
    </row>
    <row r="79" spans="1:11" ht="15.5" outlineLevel="1" x14ac:dyDescent="0.35">
      <c r="A79" s="12"/>
      <c r="B79" s="268"/>
      <c r="C79" t="s">
        <v>763</v>
      </c>
      <c r="F79" s="12"/>
      <c r="G79" s="12"/>
    </row>
    <row r="80" spans="1:11" ht="15.5" outlineLevel="1" x14ac:dyDescent="0.35">
      <c r="A80" s="14"/>
      <c r="B80" t="s">
        <v>764</v>
      </c>
      <c r="E80" s="12"/>
      <c r="F80" s="12"/>
      <c r="G80" s="12"/>
    </row>
    <row r="81" spans="1:7" ht="15.5" outlineLevel="1" x14ac:dyDescent="0.35">
      <c r="A81" s="14">
        <v>3</v>
      </c>
      <c r="B81" s="12" t="s">
        <v>765</v>
      </c>
      <c r="E81" s="12"/>
      <c r="F81" s="12"/>
      <c r="G81" s="12"/>
    </row>
    <row r="82" spans="1:7" ht="15.5" outlineLevel="1" x14ac:dyDescent="0.35">
      <c r="A82" s="12"/>
      <c r="B82" t="s">
        <v>766</v>
      </c>
      <c r="E82" s="12"/>
      <c r="F82" s="12"/>
      <c r="G82" s="12"/>
    </row>
    <row r="83" spans="1:7" ht="15.5" outlineLevel="1" x14ac:dyDescent="0.35">
      <c r="A83" s="14">
        <v>4</v>
      </c>
      <c r="B83" s="12" t="s">
        <v>767</v>
      </c>
      <c r="E83" s="12"/>
      <c r="F83" s="12"/>
      <c r="G83" s="12"/>
    </row>
    <row r="84" spans="1:7" ht="15.5" outlineLevel="1" x14ac:dyDescent="0.35">
      <c r="A84" s="14">
        <v>5</v>
      </c>
      <c r="B84" s="12" t="s">
        <v>768</v>
      </c>
      <c r="E84" s="12"/>
      <c r="F84" s="12"/>
      <c r="G84" s="12"/>
    </row>
    <row r="85" spans="1:7" ht="15.5" x14ac:dyDescent="0.35">
      <c r="A85" s="13"/>
      <c r="B85" s="12"/>
      <c r="D85" s="12"/>
      <c r="E85" s="12"/>
      <c r="F85" s="12"/>
      <c r="G85" s="12"/>
    </row>
    <row r="86" spans="1:7" ht="15.5" x14ac:dyDescent="0.35">
      <c r="A86" s="17" t="s">
        <v>770</v>
      </c>
      <c r="B86" s="19"/>
      <c r="C86" s="18"/>
      <c r="D86" s="18"/>
      <c r="E86" s="18"/>
      <c r="F86" s="18"/>
      <c r="G86" s="18"/>
    </row>
    <row r="87" spans="1:7" ht="15.5" outlineLevel="1" x14ac:dyDescent="0.35">
      <c r="A87" s="12"/>
      <c r="B87" t="s">
        <v>823</v>
      </c>
      <c r="D87" s="12"/>
      <c r="E87" s="12"/>
      <c r="F87" s="12"/>
      <c r="G87" s="12"/>
    </row>
    <row r="89" spans="1:7" ht="15" customHeight="1" x14ac:dyDescent="0.35">
      <c r="A89" s="16" t="s">
        <v>512</v>
      </c>
    </row>
    <row r="90" spans="1:7" x14ac:dyDescent="0.35">
      <c r="B90" s="16" t="s">
        <v>513</v>
      </c>
    </row>
    <row r="108" spans="2:2" ht="21" x14ac:dyDescent="0.35">
      <c r="B108" s="15"/>
    </row>
    <row r="109" spans="2:2" ht="21" x14ac:dyDescent="0.35">
      <c r="B109" s="15"/>
    </row>
    <row r="110" spans="2:2" ht="21" x14ac:dyDescent="0.35">
      <c r="B110" s="15"/>
    </row>
    <row r="111" spans="2:2" ht="21" x14ac:dyDescent="0.35">
      <c r="B111" s="15"/>
    </row>
    <row r="112" spans="2:2" ht="21" x14ac:dyDescent="0.35">
      <c r="B112" s="15"/>
    </row>
    <row r="113" spans="2:2" ht="21" x14ac:dyDescent="0.35">
      <c r="B113" s="15"/>
    </row>
    <row r="114" spans="2:2" ht="21" x14ac:dyDescent="0.5">
      <c r="B114" s="26"/>
    </row>
    <row r="115" spans="2:2" ht="21" x14ac:dyDescent="0.35">
      <c r="B115" s="15"/>
    </row>
    <row r="116" spans="2:2" ht="21" x14ac:dyDescent="0.35">
      <c r="B116" s="15"/>
    </row>
    <row r="117" spans="2:2" ht="21" x14ac:dyDescent="0.35">
      <c r="B117" s="15"/>
    </row>
    <row r="123" spans="2:2" ht="21" x14ac:dyDescent="0.35">
      <c r="B123" s="15"/>
    </row>
    <row r="124" spans="2:2" ht="21" x14ac:dyDescent="0.35">
      <c r="B124" s="15"/>
    </row>
  </sheetData>
  <sheetProtection algorithmName="SHA-512" hashValue="/0trSKadOv0DB3nnIQ3hj9E/+ahj1VSNGE1f/lNn/FoyHx0pbd/lzwsdz9H+31FsEtfmwLprY4so3vvZmEu1Pw==" saltValue="agfprtrqhfPM1C+U92/3pA==" spinCount="100000" sheet="1" objects="1" scenarios="1" formatRows="0"/>
  <mergeCells count="22">
    <mergeCell ref="H15:Q15"/>
    <mergeCell ref="H21:Q21"/>
    <mergeCell ref="H20:Q20"/>
    <mergeCell ref="H19:Q19"/>
    <mergeCell ref="H18:Q18"/>
    <mergeCell ref="H17:Q17"/>
    <mergeCell ref="H16:Q16"/>
    <mergeCell ref="B77:B79"/>
    <mergeCell ref="D16:G16"/>
    <mergeCell ref="D15:G15"/>
    <mergeCell ref="B17:C17"/>
    <mergeCell ref="B16:C16"/>
    <mergeCell ref="B15:C15"/>
    <mergeCell ref="B18:C18"/>
    <mergeCell ref="B19:C19"/>
    <mergeCell ref="B20:C20"/>
    <mergeCell ref="B21:C21"/>
    <mergeCell ref="D21:G21"/>
    <mergeCell ref="D20:G20"/>
    <mergeCell ref="D19:G19"/>
    <mergeCell ref="D18:G18"/>
    <mergeCell ref="D17:G17"/>
  </mergeCells>
  <hyperlinks>
    <hyperlink ref="B56" r:id="rId1" xr:uid="{00000000-0004-0000-0000-000000000000}"/>
  </hyperlinks>
  <pageMargins left="0.25" right="0.25" top="0.75" bottom="0.75" header="0.3" footer="0.3"/>
  <pageSetup paperSize="3" scale="6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C343-8096-473A-BD7F-CDC3EF8D4230}">
  <sheetPr>
    <outlinePr summaryBelow="0" summaryRight="0"/>
    <pageSetUpPr fitToPage="1"/>
  </sheetPr>
  <dimension ref="A3:W11"/>
  <sheetViews>
    <sheetView showGridLines="0" zoomScale="70" zoomScaleNormal="70" workbookViewId="0">
      <selection activeCell="V14" sqref="V14"/>
    </sheetView>
  </sheetViews>
  <sheetFormatPr defaultColWidth="9.1796875" defaultRowHeight="57.75" customHeight="1" outlineLevelRow="1" outlineLevelCol="1" x14ac:dyDescent="0.35"/>
  <cols>
    <col min="1" max="2" width="2.453125" style="51" customWidth="1"/>
    <col min="3" max="3" width="37" style="118" customWidth="1"/>
    <col min="4" max="4" width="26" style="119" customWidth="1" outlineLevel="1"/>
    <col min="5" max="5" width="25.7265625" style="119" customWidth="1" outlineLevel="1"/>
    <col min="6" max="6" width="2.7265625" style="120" customWidth="1"/>
    <col min="7" max="7" width="22.7265625" style="121" customWidth="1" outlineLevel="1" collapsed="1"/>
    <col min="8" max="8" width="22.7265625" style="121" customWidth="1" outlineLevel="1"/>
    <col min="9" max="10" width="22.7265625" style="122" customWidth="1" outlineLevel="1"/>
    <col min="11" max="13" width="22.7265625" style="121" customWidth="1" outlineLevel="1"/>
    <col min="14" max="14" width="11.81640625" style="123" hidden="1" customWidth="1"/>
    <col min="15" max="15" width="2.7265625" style="120" customWidth="1"/>
    <col min="16" max="18" width="11.7265625" style="124" customWidth="1" outlineLevel="1"/>
    <col min="19" max="19" width="11.7265625" style="125" customWidth="1" outlineLevel="1"/>
    <col min="20" max="20" width="2.54296875" style="126" customWidth="1"/>
    <col min="21" max="21" width="8.7265625" style="51" customWidth="1" outlineLevel="1" collapsed="1"/>
    <col min="22" max="22" width="45.1796875" style="51" customWidth="1" outlineLevel="1"/>
    <col min="23" max="16384" width="9.1796875" style="51"/>
  </cols>
  <sheetData>
    <row r="3" spans="1:23" ht="64.5" customHeight="1" thickBot="1" x14ac:dyDescent="0.4">
      <c r="A3" s="281" t="s">
        <v>425</v>
      </c>
      <c r="B3" s="281"/>
      <c r="C3" s="281"/>
      <c r="D3" s="155" t="s">
        <v>261</v>
      </c>
      <c r="E3" s="155" t="s">
        <v>22</v>
      </c>
      <c r="F3" s="156"/>
      <c r="G3" s="157" t="s">
        <v>178</v>
      </c>
      <c r="H3" s="158" t="s">
        <v>179</v>
      </c>
      <c r="I3" s="159" t="s">
        <v>259</v>
      </c>
      <c r="J3" s="160" t="s">
        <v>180</v>
      </c>
      <c r="K3" s="161" t="s">
        <v>260</v>
      </c>
      <c r="L3" s="162" t="s">
        <v>181</v>
      </c>
      <c r="M3" s="163" t="s">
        <v>182</v>
      </c>
      <c r="N3" s="164"/>
      <c r="O3" s="165"/>
      <c r="P3" s="166" t="s">
        <v>152</v>
      </c>
      <c r="Q3" s="167" t="s">
        <v>153</v>
      </c>
      <c r="R3" s="168" t="s">
        <v>189</v>
      </c>
      <c r="S3" s="222" t="s">
        <v>25</v>
      </c>
      <c r="T3" s="170"/>
      <c r="U3" s="171" t="s">
        <v>1</v>
      </c>
      <c r="V3" s="172" t="s">
        <v>2</v>
      </c>
    </row>
    <row r="4" spans="1:23" s="175" customFormat="1" ht="27.75" customHeight="1" thickTop="1" x14ac:dyDescent="0.5">
      <c r="A4" s="282" t="s">
        <v>16</v>
      </c>
      <c r="B4" s="283"/>
      <c r="C4" s="283"/>
      <c r="D4" s="284" t="s">
        <v>14</v>
      </c>
      <c r="E4" s="285"/>
      <c r="F4" s="173"/>
      <c r="G4" s="286" t="s">
        <v>15</v>
      </c>
      <c r="H4" s="287"/>
      <c r="I4" s="287"/>
      <c r="J4" s="287"/>
      <c r="K4" s="288"/>
      <c r="L4" s="286" t="s">
        <v>17</v>
      </c>
      <c r="M4" s="288"/>
      <c r="N4" s="174"/>
      <c r="O4" s="307" t="s">
        <v>19</v>
      </c>
      <c r="P4" s="308"/>
      <c r="Q4" s="309"/>
      <c r="R4" s="289" t="s">
        <v>26</v>
      </c>
      <c r="S4" s="290"/>
      <c r="T4" s="291"/>
      <c r="U4" s="292" t="s">
        <v>24</v>
      </c>
      <c r="V4" s="293"/>
    </row>
    <row r="5" spans="1:23" ht="30" customHeight="1" thickBot="1" x14ac:dyDescent="0.4">
      <c r="A5" s="294" t="s">
        <v>842</v>
      </c>
      <c r="B5" s="295"/>
      <c r="C5" s="295"/>
      <c r="D5" s="296" t="s">
        <v>844</v>
      </c>
      <c r="E5" s="297"/>
      <c r="F5" s="176"/>
      <c r="G5" s="298" t="s">
        <v>845</v>
      </c>
      <c r="H5" s="299"/>
      <c r="I5" s="299"/>
      <c r="J5" s="299"/>
      <c r="K5" s="300"/>
      <c r="L5" s="298" t="s">
        <v>846</v>
      </c>
      <c r="M5" s="300"/>
      <c r="N5" s="177"/>
      <c r="O5" s="301">
        <v>44724</v>
      </c>
      <c r="P5" s="295"/>
      <c r="Q5" s="302"/>
      <c r="R5" s="303">
        <v>44804</v>
      </c>
      <c r="S5" s="304"/>
      <c r="T5" s="300"/>
      <c r="U5" s="305">
        <v>1</v>
      </c>
      <c r="V5" s="306"/>
    </row>
    <row r="6" spans="1:23" ht="30" customHeight="1" thickBot="1" x14ac:dyDescent="0.6">
      <c r="A6" s="178"/>
      <c r="B6" s="179"/>
      <c r="C6" s="313" t="s">
        <v>841</v>
      </c>
      <c r="D6" s="313"/>
      <c r="E6" s="313"/>
      <c r="F6" s="313"/>
      <c r="G6" s="313"/>
      <c r="H6" s="313"/>
      <c r="I6" s="313"/>
      <c r="J6" s="313"/>
      <c r="K6" s="313"/>
      <c r="L6" s="313"/>
      <c r="M6" s="313"/>
      <c r="N6" s="180"/>
      <c r="O6" s="181"/>
      <c r="P6" s="314" t="s">
        <v>12</v>
      </c>
      <c r="Q6" s="314"/>
      <c r="R6" s="314"/>
      <c r="S6" s="182" t="s">
        <v>13</v>
      </c>
      <c r="T6" s="65"/>
      <c r="U6" s="315" t="s">
        <v>18</v>
      </c>
      <c r="V6" s="316"/>
    </row>
    <row r="7" spans="1:23" ht="78.75" customHeight="1" thickBot="1" x14ac:dyDescent="0.4">
      <c r="A7" s="317" t="s">
        <v>188</v>
      </c>
      <c r="B7" s="318"/>
      <c r="C7" s="319"/>
      <c r="D7" s="183"/>
      <c r="E7" s="184"/>
      <c r="F7" s="185"/>
      <c r="G7" s="186" t="s">
        <v>177</v>
      </c>
      <c r="H7" s="187" t="s">
        <v>161</v>
      </c>
      <c r="I7" s="188" t="s">
        <v>655</v>
      </c>
      <c r="J7" s="189" t="s">
        <v>159</v>
      </c>
      <c r="K7" s="190" t="s">
        <v>211</v>
      </c>
      <c r="L7" s="191" t="s">
        <v>160</v>
      </c>
      <c r="M7" s="192" t="s">
        <v>0</v>
      </c>
      <c r="N7" s="193" t="s">
        <v>796</v>
      </c>
      <c r="O7" s="63"/>
      <c r="P7" s="194" t="s">
        <v>11</v>
      </c>
      <c r="Q7" s="195" t="s">
        <v>7</v>
      </c>
      <c r="R7" s="196" t="s">
        <v>759</v>
      </c>
      <c r="S7" s="197" t="s">
        <v>758</v>
      </c>
      <c r="T7" s="65"/>
      <c r="U7" s="198" t="s">
        <v>1</v>
      </c>
      <c r="V7" s="198" t="s">
        <v>2</v>
      </c>
      <c r="W7" s="111"/>
    </row>
    <row r="8" spans="1:23" ht="87.65" customHeight="1" thickBot="1" x14ac:dyDescent="0.5">
      <c r="A8" s="320" t="s">
        <v>258</v>
      </c>
      <c r="B8" s="321"/>
      <c r="C8" s="322"/>
      <c r="D8" s="199" t="s">
        <v>27</v>
      </c>
      <c r="E8" s="200" t="s">
        <v>28</v>
      </c>
      <c r="F8" s="185"/>
      <c r="G8" s="201" t="s">
        <v>3</v>
      </c>
      <c r="H8" s="202" t="s">
        <v>4</v>
      </c>
      <c r="I8" s="203" t="s">
        <v>5</v>
      </c>
      <c r="J8" s="204" t="s">
        <v>6</v>
      </c>
      <c r="K8" s="205" t="s">
        <v>8</v>
      </c>
      <c r="L8" s="206" t="s">
        <v>9</v>
      </c>
      <c r="M8" s="207" t="s">
        <v>10</v>
      </c>
      <c r="N8" s="208"/>
      <c r="O8" s="63"/>
      <c r="P8" s="209">
        <f>IF(COUNT(P9)=0,"N/A",SUM(IF(P9&lt;&gt;"N/A",P9*$N9,0))/SUM(IF(P9&lt;&gt;"N/A",$N9,0)))</f>
        <v>6</v>
      </c>
      <c r="Q8" s="209">
        <f t="shared" ref="Q8:S8" si="0">IF(COUNT(Q9)=0,"N/A",SUM(IF(Q9&lt;&gt;"N/A",Q9*$N9,0))/SUM(IF(Q9&lt;&gt;"N/A",$N9,0)))</f>
        <v>3</v>
      </c>
      <c r="R8" s="209">
        <f t="shared" si="0"/>
        <v>3</v>
      </c>
      <c r="S8" s="209">
        <f t="shared" si="0"/>
        <v>4</v>
      </c>
      <c r="T8" s="65"/>
      <c r="U8" s="210"/>
      <c r="V8" s="50"/>
    </row>
    <row r="9" spans="1:23" ht="79.5" customHeight="1" thickBot="1" x14ac:dyDescent="0.4">
      <c r="A9" s="323" t="s">
        <v>729</v>
      </c>
      <c r="B9" s="324"/>
      <c r="C9" s="325"/>
      <c r="D9" s="211" t="s">
        <v>62</v>
      </c>
      <c r="E9" s="212" t="s">
        <v>63</v>
      </c>
      <c r="F9" s="54"/>
      <c r="G9" s="213" t="s">
        <v>183</v>
      </c>
      <c r="H9" s="56" t="s">
        <v>184</v>
      </c>
      <c r="I9" s="57" t="s">
        <v>190</v>
      </c>
      <c r="J9" s="58" t="s">
        <v>185</v>
      </c>
      <c r="K9" s="59" t="s">
        <v>191</v>
      </c>
      <c r="L9" s="214" t="s">
        <v>186</v>
      </c>
      <c r="M9" s="215" t="s">
        <v>187</v>
      </c>
      <c r="N9" s="216">
        <v>4</v>
      </c>
      <c r="O9" s="63"/>
      <c r="P9" s="217">
        <f>IF(COUNT(P10)=0,"N/A",SUM(IF(P10&lt;&gt;"N/A",P10*$N10,0))/SUM(IF(P10&lt;&gt;"N/A",$N10,0)))</f>
        <v>6</v>
      </c>
      <c r="Q9" s="217">
        <f t="shared" ref="Q9:S9" si="1">IF(COUNT(Q10)=0,"N/A",SUM(IF(Q10&lt;&gt;"N/A",Q10*$N10,0))/SUM(IF(Q10&lt;&gt;"N/A",$N10,0)))</f>
        <v>3</v>
      </c>
      <c r="R9" s="217">
        <f t="shared" si="1"/>
        <v>3</v>
      </c>
      <c r="S9" s="217">
        <f t="shared" si="1"/>
        <v>4</v>
      </c>
      <c r="T9" s="65"/>
      <c r="U9" s="50"/>
      <c r="V9" s="50"/>
    </row>
    <row r="10" spans="1:23" ht="24" outlineLevel="1" thickBot="1" x14ac:dyDescent="0.4">
      <c r="A10" s="136"/>
      <c r="B10" s="310" t="s">
        <v>29</v>
      </c>
      <c r="C10" s="311"/>
      <c r="D10" s="311"/>
      <c r="E10" s="312"/>
      <c r="F10" s="67"/>
      <c r="G10" s="68"/>
      <c r="H10" s="68"/>
      <c r="I10" s="68"/>
      <c r="J10" s="68"/>
      <c r="K10" s="68"/>
      <c r="L10" s="68"/>
      <c r="M10" s="68"/>
      <c r="N10" s="218">
        <v>4</v>
      </c>
      <c r="O10" s="63"/>
      <c r="P10" s="69" cm="1">
        <f t="array" ref="P10">IF(COUNTIF(P11:P11,"N/A")=ROWS(P11:P11),"N/A",(SUMPRODUCT(--(P11:P11&lt;&gt;"N/A"),$N11:$N11,P11:P11))/SUMIF(P11:P11,"&lt;&gt;N/A",$N11:$N11))</f>
        <v>6</v>
      </c>
      <c r="Q10" s="69">
        <f t="array" ref="Q10">IF(COUNTIF(Q11:Q11,"N/A")=ROWS(Q11:Q11),"N/A",(SUMPRODUCT(--(Q11:Q11&lt;&gt;"N/A"),$N11:$N11,Q11:Q11))/SUMIF(Q11:Q11,"&lt;&gt;N/A",$N11:$N11))</f>
        <v>3</v>
      </c>
      <c r="R10" s="69" cm="1">
        <f t="array" ref="R10">IF(COUNTIF(R11:R11,"N/A")=ROWS(R11:R11),"N/A",(SUMPRODUCT(--(R11:R11&lt;&gt;"N/A"),$N11:$N11,R11:R11))/SUMIF(R11:R11,"&lt;&gt;N/A",$N11:$N11))</f>
        <v>3</v>
      </c>
      <c r="S10" s="219">
        <f t="array" ref="S10">IF(COUNTIF(S11:S11,"N/A")=ROWS(S11:S11),"N/A",(SUMPRODUCT(--(S11:S11&lt;&gt;"N/A"),$N11:$N11,S11:S11))/SUMIF(S11:S11,"&lt;&gt;N/A",$N11:$N11))</f>
        <v>4</v>
      </c>
      <c r="T10" s="65"/>
      <c r="U10" s="50"/>
      <c r="V10" s="50"/>
    </row>
    <row r="11" spans="1:23" s="91" customFormat="1" ht="105" customHeight="1" outlineLevel="1" x14ac:dyDescent="0.35">
      <c r="A11" s="148"/>
      <c r="B11" s="149"/>
      <c r="C11" s="223" t="s">
        <v>30</v>
      </c>
      <c r="D11" s="224" t="s">
        <v>31</v>
      </c>
      <c r="E11" s="225" t="s">
        <v>32</v>
      </c>
      <c r="F11" s="99"/>
      <c r="G11" s="84" t="s">
        <v>41</v>
      </c>
      <c r="H11" s="150" t="s">
        <v>42</v>
      </c>
      <c r="I11" s="151" t="s">
        <v>51</v>
      </c>
      <c r="J11" s="152" t="s">
        <v>50</v>
      </c>
      <c r="K11" s="153" t="s">
        <v>162</v>
      </c>
      <c r="L11" s="154" t="s">
        <v>44</v>
      </c>
      <c r="M11" s="130" t="s">
        <v>43</v>
      </c>
      <c r="N11" s="131">
        <v>4</v>
      </c>
      <c r="O11" s="63"/>
      <c r="P11" s="6">
        <v>6</v>
      </c>
      <c r="Q11" s="3">
        <v>3</v>
      </c>
      <c r="R11" s="4">
        <v>3</v>
      </c>
      <c r="S11" s="5">
        <v>4</v>
      </c>
      <c r="T11" s="65"/>
      <c r="U11" s="220" t="s">
        <v>843</v>
      </c>
      <c r="V11" s="221" t="s">
        <v>847</v>
      </c>
    </row>
  </sheetData>
  <sheetProtection algorithmName="SHA-512" hashValue="XqUOmtvxc+op63hYRAwgbmG173cu2wdRJhh48XYFyJU3+CWiueN3CiTVNOdidzncBNrNhnKsXfcq87xhqZj7+w==" saltValue="VASshtFBUsN6mvX/Hmy3Vw==" spinCount="100000" sheet="1" objects="1" scenarios="1"/>
  <mergeCells count="22">
    <mergeCell ref="B10:E10"/>
    <mergeCell ref="C6:M6"/>
    <mergeCell ref="P6:R6"/>
    <mergeCell ref="U6:V6"/>
    <mergeCell ref="A7:C7"/>
    <mergeCell ref="A8:C8"/>
    <mergeCell ref="A9:C9"/>
    <mergeCell ref="R4:T4"/>
    <mergeCell ref="U4:V4"/>
    <mergeCell ref="A5:C5"/>
    <mergeCell ref="D5:E5"/>
    <mergeCell ref="G5:K5"/>
    <mergeCell ref="L5:M5"/>
    <mergeCell ref="O5:Q5"/>
    <mergeCell ref="R5:T5"/>
    <mergeCell ref="U5:V5"/>
    <mergeCell ref="O4:Q4"/>
    <mergeCell ref="A3:C3"/>
    <mergeCell ref="A4:C4"/>
    <mergeCell ref="D4:E4"/>
    <mergeCell ref="G4:K4"/>
    <mergeCell ref="L4:M4"/>
  </mergeCells>
  <dataValidations xWindow="1107" yWindow="651" count="19">
    <dataValidation allowBlank="1" showErrorMessage="1" sqref="D9:M9 D11:M11 F10:M10" xr:uid="{00499126-71C9-4E7E-B098-98DA5C996DC4}"/>
    <dataValidation type="list" allowBlank="1" showInputMessage="1" showErrorMessage="1" promptTitle="Enter To-BE Target" prompt="Goal maturity" sqref="S11" xr:uid="{A85CC19B-C837-4C32-A776-CBB6ECD9093B}">
      <formula1>"N/A,0,1,2,3,4,5,6"</formula1>
    </dataValidation>
    <dataValidation type="list" allowBlank="1" showInputMessage="1" showErrorMessage="1" promptTitle="Enter AS-IS Adoption" prompt="Are people using it?" sqref="R11" xr:uid="{CC5C141D-FE75-4502-B8AC-B435AE6516B5}">
      <formula1>"N/A,0,1,2,3,4,5,6"</formula1>
    </dataValidation>
    <dataValidation type="list" allowBlank="1" showInputMessage="1" showErrorMessage="1" promptTitle="Enter AS-IS Readiness" prompt="Are processes ready?" sqref="Q11" xr:uid="{2C800E9F-2554-4079-B10E-BB4A5FC299FF}">
      <formula1>"N/A,0,1,2,3,4,5,6"</formula1>
    </dataValidation>
    <dataValidation type="list" allowBlank="1" showInputMessage="1" showErrorMessage="1" promptTitle="Enter AS-IS Capability" prompt="Are tools available?" sqref="P11" xr:uid="{368E466F-EDEE-4482-963E-BFFA19F1545C}">
      <formula1>"N/A,0,1,2,3,4,5,6"</formula1>
    </dataValidation>
    <dataValidation type="list" allowBlank="1" showInputMessage="1" showErrorMessage="1" sqref="N9:N11" xr:uid="{3102D85F-C09F-4F26-A382-00D02B061F16}">
      <formula1>"1,4,9"</formula1>
    </dataValidation>
    <dataValidation allowBlank="1" showInputMessage="1" showErrorMessage="1" promptTitle="Index Position:" prompt="C1:T1:F1" sqref="C11" xr:uid="{E49CC2CB-86C2-4A19-818B-FFE3E6B0A7EC}"/>
    <dataValidation allowBlank="1" showInputMessage="1" showErrorMessage="1" promptTitle="Index Position:" prompt="C1:T1" sqref="B11 B10:E10" xr:uid="{642BFBD4-17FE-477A-B324-E12A1E9CE490}"/>
    <dataValidation allowBlank="1" showInputMessage="1" showErrorMessage="1" promptTitle="Index Position:" sqref="A11:B11 A10:A11" xr:uid="{1A3A62E3-5B65-489A-8794-0840BD461107}"/>
    <dataValidation allowBlank="1" showInputMessage="1" showErrorMessage="1" promptTitle="Index Position:" prompt="C1" sqref="A9:C9" xr:uid="{DEC3C02F-ED98-484F-8617-180E736C0378}"/>
    <dataValidation allowBlank="1" showInputMessage="1" showErrorMessage="1" promptTitle="Assessment Unique Identifier" prompt="Used to differentiate between multiple assessments with the same Organization Under Assessment (OUA)._x000a__x000a_EX: System.Level.Issue.Version" sqref="A5:C5" xr:uid="{DA4C8F1C-9EB0-47EF-AA52-2D258CB4ECA4}"/>
    <dataValidation allowBlank="1" showInputMessage="1" showErrorMessage="1" promptTitle="Scope of Assessment" prompt="Used to define the scope of this specific assessment _x000a__x000a_EX: MBSE Pilot FY19 or Specific Component PRT" sqref="D5:E5" xr:uid="{EFB94C91-AF9F-4A9E-A0AE-CE011090976D}"/>
    <dataValidation allowBlank="1" showInputMessage="1" showErrorMessage="1" promptTitle="Further Refinement of Scope" prompt="Used to further specify certain aspects of the Organization Under Assessment (OUA)_x000a__x000a_EX: Explanation of Pilot Project effort or specific SRN Components Parts only" sqref="G5:K5" xr:uid="{5CF82340-4D49-4BD1-AA3D-BBBBD33C295D}"/>
    <dataValidation allowBlank="1" showInputMessage="1" showErrorMessage="1" promptTitle="Captures Team Providing Values" prompt="Used to communicate who was providing maturity values in columns P, Q, &amp; R. Can be an individual but more likely a team of contributors. Consider including WSEs, Leads 4 Mech/Elec, etc. _x000a__x000a_EX: MBSE FY19 Pilot Team or Component PRT Lead (Name/Title)_x000a_" sqref="L5:M5" xr:uid="{F43AA645-ACE2-4AB7-9449-11328ADDBF22}"/>
    <dataValidation allowBlank="1" showInputMessage="1" showErrorMessage="1" promptTitle="Initial Start Date" prompt="Used to communicate when this assessment effort began." sqref="O5:Q5" xr:uid="{077E50F6-4292-4015-9D62-C22A686FF77D}"/>
    <dataValidation allowBlank="1" showInputMessage="1" showErrorMessage="1" promptTitle="Planned Completion Date" prompt="Date or Milestone when this assessment is planned to be completed" sqref="R5:T5" xr:uid="{E03C92E8-F6DD-4DD0-BB6F-FB67C423751A}"/>
    <dataValidation allowBlank="1" showInputMessage="1" showErrorMessage="1" promptTitle="Assessment Version: Need Refined" prompt="Used to communicate the version of this assessment. _x000a__x000a_EX: Issue.Version" sqref="U5:V5" xr:uid="{416A15BA-554E-409E-827E-79B4B24732B7}"/>
    <dataValidation allowBlank="1" showInputMessage="1" showErrorMessage="1" promptTitle="Point Of Contact/Title" prompt="Used to identify who is a contact regarding the maturity of a specific facet. Including a name and their role will help others know who to reach out to regarding maturity in this area" sqref="U11" xr:uid="{D0A66628-D5F9-494F-9CED-7A4F1C17BC39}"/>
    <dataValidation allowBlank="1" showInputMessage="1" showErrorMessage="1" promptTitle="Comments on Values and Target" prompt="Used to communicate rationalle on assigned values and develop a plan to close the gaps between as-is assessments and the to-be target level of maturity" sqref="V11" xr:uid="{6C1343F6-18AA-4F3C-8D77-0F707E5A4B06}"/>
  </dataValidations>
  <pageMargins left="0.25" right="0.25" top="0.75" bottom="0.75" header="0.3" footer="0.3"/>
  <pageSetup paperSize="3" scale="51" fitToHeight="0" orientation="landscape" r:id="rId1"/>
  <headerFooter>
    <oddHeader>&amp;CMBE Maturity Index&amp;R&amp;D</oddHead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ummaryRight="0"/>
    <pageSetUpPr fitToPage="1"/>
  </sheetPr>
  <dimension ref="A1:Y92"/>
  <sheetViews>
    <sheetView showGridLines="0" zoomScale="70" zoomScaleNormal="70" workbookViewId="0">
      <pane ySplit="1" topLeftCell="A2" activePane="bottomLeft" state="frozen"/>
      <selection pane="bottomLeft" activeCell="E5" sqref="E5"/>
    </sheetView>
  </sheetViews>
  <sheetFormatPr defaultColWidth="9.1796875" defaultRowHeight="57.75" customHeight="1" outlineLevelRow="1" outlineLevelCol="1" x14ac:dyDescent="0.35"/>
  <cols>
    <col min="1" max="2" width="2.453125" style="51" customWidth="1"/>
    <col min="3" max="3" width="37" style="118" customWidth="1"/>
    <col min="4" max="4" width="26" style="119" customWidth="1" outlineLevel="1"/>
    <col min="5" max="5" width="25.7265625" style="119" customWidth="1" outlineLevel="1"/>
    <col min="6" max="6" width="2.7265625" style="120" customWidth="1"/>
    <col min="7" max="7" width="22.7265625" style="121" customWidth="1" outlineLevel="1" collapsed="1"/>
    <col min="8" max="8" width="22.7265625" style="121" customWidth="1" outlineLevel="1"/>
    <col min="9" max="10" width="22.7265625" style="122" customWidth="1" outlineLevel="1"/>
    <col min="11" max="12" width="22.7265625" style="121" customWidth="1" outlineLevel="1"/>
    <col min="13" max="13" width="21" style="121" bestFit="1" customWidth="1" outlineLevel="1"/>
    <col min="14" max="14" width="3.453125" style="123" hidden="1" customWidth="1"/>
    <col min="15" max="15" width="2.7265625" style="120" customWidth="1"/>
    <col min="16" max="16" width="13" style="124" bestFit="1" customWidth="1" outlineLevel="1"/>
    <col min="17" max="17" width="13.54296875" style="124" bestFit="1" customWidth="1" outlineLevel="1"/>
    <col min="18" max="18" width="12" style="124" bestFit="1" customWidth="1" outlineLevel="1"/>
    <col min="19" max="19" width="12.453125" style="125" bestFit="1" customWidth="1" outlineLevel="1"/>
    <col min="20" max="20" width="2.54296875" style="126" customWidth="1"/>
    <col min="21" max="21" width="8.7265625" style="51" customWidth="1" outlineLevel="1" collapsed="1"/>
    <col min="22" max="22" width="45.1796875" style="51" customWidth="1" outlineLevel="1"/>
    <col min="23" max="16384" width="9.1796875" style="51"/>
  </cols>
  <sheetData>
    <row r="1" spans="1:25" ht="64.5" customHeight="1" thickBot="1" x14ac:dyDescent="0.4">
      <c r="A1" s="281" t="s">
        <v>848</v>
      </c>
      <c r="B1" s="281"/>
      <c r="C1" s="281"/>
      <c r="D1" s="155" t="s">
        <v>261</v>
      </c>
      <c r="E1" s="155" t="s">
        <v>22</v>
      </c>
      <c r="F1" s="156"/>
      <c r="G1" s="157" t="s">
        <v>178</v>
      </c>
      <c r="H1" s="158" t="s">
        <v>179</v>
      </c>
      <c r="I1" s="159" t="s">
        <v>259</v>
      </c>
      <c r="J1" s="160" t="s">
        <v>180</v>
      </c>
      <c r="K1" s="161" t="s">
        <v>260</v>
      </c>
      <c r="L1" s="162" t="s">
        <v>181</v>
      </c>
      <c r="M1" s="163" t="s">
        <v>182</v>
      </c>
      <c r="N1" s="164"/>
      <c r="O1" s="165"/>
      <c r="P1" s="166" t="s">
        <v>152</v>
      </c>
      <c r="Q1" s="167" t="s">
        <v>153</v>
      </c>
      <c r="R1" s="168" t="s">
        <v>189</v>
      </c>
      <c r="S1" s="169" t="s">
        <v>25</v>
      </c>
      <c r="T1" s="170"/>
      <c r="U1" s="171" t="s">
        <v>1</v>
      </c>
      <c r="V1" s="172" t="s">
        <v>2</v>
      </c>
    </row>
    <row r="2" spans="1:25" s="175" customFormat="1" ht="27.75" customHeight="1" thickTop="1" x14ac:dyDescent="0.5">
      <c r="A2" s="282" t="s">
        <v>16</v>
      </c>
      <c r="B2" s="283"/>
      <c r="C2" s="283"/>
      <c r="D2" s="284" t="s">
        <v>14</v>
      </c>
      <c r="E2" s="285"/>
      <c r="F2" s="173"/>
      <c r="G2" s="286" t="s">
        <v>15</v>
      </c>
      <c r="H2" s="287"/>
      <c r="I2" s="287"/>
      <c r="J2" s="287"/>
      <c r="K2" s="288"/>
      <c r="L2" s="286" t="s">
        <v>17</v>
      </c>
      <c r="M2" s="288"/>
      <c r="N2" s="174"/>
      <c r="O2" s="307" t="s">
        <v>19</v>
      </c>
      <c r="P2" s="308"/>
      <c r="Q2" s="309"/>
      <c r="R2" s="289" t="s">
        <v>26</v>
      </c>
      <c r="S2" s="290"/>
      <c r="T2" s="291"/>
      <c r="U2" s="292" t="s">
        <v>24</v>
      </c>
      <c r="V2" s="293"/>
    </row>
    <row r="3" spans="1:25" ht="30" customHeight="1" thickBot="1" x14ac:dyDescent="0.4">
      <c r="A3" s="345" t="s">
        <v>21</v>
      </c>
      <c r="B3" s="346"/>
      <c r="C3" s="346"/>
      <c r="D3" s="354"/>
      <c r="E3" s="355"/>
      <c r="F3" s="176"/>
      <c r="G3" s="347"/>
      <c r="H3" s="348"/>
      <c r="I3" s="348"/>
      <c r="J3" s="348"/>
      <c r="K3" s="349"/>
      <c r="L3" s="347"/>
      <c r="M3" s="349"/>
      <c r="N3" s="177"/>
      <c r="O3" s="350"/>
      <c r="P3" s="346"/>
      <c r="Q3" s="351"/>
      <c r="R3" s="356" t="s">
        <v>20</v>
      </c>
      <c r="S3" s="357"/>
      <c r="T3" s="349"/>
      <c r="U3" s="352" t="s">
        <v>23</v>
      </c>
      <c r="V3" s="353"/>
    </row>
    <row r="4" spans="1:25" ht="30" customHeight="1" thickBot="1" x14ac:dyDescent="0.6">
      <c r="A4" s="178"/>
      <c r="B4" s="179"/>
      <c r="C4" s="313" t="s">
        <v>840</v>
      </c>
      <c r="D4" s="313"/>
      <c r="E4" s="313"/>
      <c r="F4" s="313"/>
      <c r="G4" s="313"/>
      <c r="H4" s="313"/>
      <c r="I4" s="313"/>
      <c r="J4" s="313"/>
      <c r="K4" s="313"/>
      <c r="L4" s="313"/>
      <c r="M4" s="313"/>
      <c r="N4" s="180"/>
      <c r="O4" s="181"/>
      <c r="P4" s="314" t="s">
        <v>12</v>
      </c>
      <c r="Q4" s="314"/>
      <c r="R4" s="314"/>
      <c r="S4" s="182" t="s">
        <v>13</v>
      </c>
      <c r="T4" s="65"/>
      <c r="U4" s="315" t="s">
        <v>18</v>
      </c>
      <c r="V4" s="316"/>
    </row>
    <row r="5" spans="1:25" ht="78.75" customHeight="1" thickBot="1" x14ac:dyDescent="0.4">
      <c r="A5" s="317" t="s">
        <v>188</v>
      </c>
      <c r="B5" s="318"/>
      <c r="C5" s="319"/>
      <c r="D5" s="183"/>
      <c r="E5" s="184"/>
      <c r="F5" s="185"/>
      <c r="G5" s="186" t="s">
        <v>177</v>
      </c>
      <c r="H5" s="187" t="s">
        <v>161</v>
      </c>
      <c r="I5" s="188" t="s">
        <v>655</v>
      </c>
      <c r="J5" s="189" t="s">
        <v>159</v>
      </c>
      <c r="K5" s="190" t="s">
        <v>211</v>
      </c>
      <c r="L5" s="191" t="s">
        <v>160</v>
      </c>
      <c r="M5" s="192" t="s">
        <v>0</v>
      </c>
      <c r="N5" s="193" t="s">
        <v>796</v>
      </c>
      <c r="O5" s="63"/>
      <c r="P5" s="194" t="s">
        <v>11</v>
      </c>
      <c r="Q5" s="195" t="s">
        <v>7</v>
      </c>
      <c r="R5" s="196" t="s">
        <v>759</v>
      </c>
      <c r="S5" s="197" t="s">
        <v>758</v>
      </c>
      <c r="T5" s="65"/>
      <c r="U5" s="198" t="s">
        <v>1</v>
      </c>
      <c r="V5" s="198" t="s">
        <v>2</v>
      </c>
      <c r="W5" s="111"/>
    </row>
    <row r="6" spans="1:25" ht="87.65" customHeight="1" thickBot="1" x14ac:dyDescent="0.5">
      <c r="A6" s="320" t="s">
        <v>258</v>
      </c>
      <c r="B6" s="321"/>
      <c r="C6" s="322"/>
      <c r="D6" s="199" t="s">
        <v>27</v>
      </c>
      <c r="E6" s="200" t="s">
        <v>28</v>
      </c>
      <c r="F6" s="185"/>
      <c r="G6" s="201" t="s">
        <v>3</v>
      </c>
      <c r="H6" s="202" t="s">
        <v>4</v>
      </c>
      <c r="I6" s="203" t="s">
        <v>5</v>
      </c>
      <c r="J6" s="204" t="s">
        <v>6</v>
      </c>
      <c r="K6" s="205" t="s">
        <v>8</v>
      </c>
      <c r="L6" s="206" t="s">
        <v>9</v>
      </c>
      <c r="M6" s="207" t="s">
        <v>10</v>
      </c>
      <c r="N6" s="208"/>
      <c r="O6" s="63"/>
      <c r="P6" s="209" t="str">
        <f>IF(COUNT(P7,P50,P68)=0,"N/A",SUM(IF(P7&lt;&gt;"N/A",P7*$N7,0),IF(P50&lt;&gt;"N/A",P50*$N50,0),IF(P68&lt;&gt;"N/A",P68*$N68,0))/SUM(IF(P7&lt;&gt;"N/A",$N7,0),IF(P50&lt;&gt;"N/A",$N50,0),IF(P68&lt;&gt;"N/A",$N68,0)))</f>
        <v>N/A</v>
      </c>
      <c r="Q6" s="209" t="str">
        <f>IF(COUNT(Q7,Q50,Q68)=0,"N/A",SUM(IF(Q7&lt;&gt;"N/A",Q7*$N7,0),IF(Q50&lt;&gt;"N/A",Q50*$N50,0),IF(Q68&lt;&gt;"N/A",Q68*$N68,0))/SUM(IF(Q7&lt;&gt;"N/A",$N7,0),IF(Q50&lt;&gt;"N/A",$N50,0),IF(Q68&lt;&gt;"N/A",$N68,0)))</f>
        <v>N/A</v>
      </c>
      <c r="R6" s="209" t="str">
        <f>IF(COUNT(R7,R50,R68)=0,"N/A",SUM(IF(R7&lt;&gt;"N/A",R7*$N7,0),IF(R50&lt;&gt;"N/A",R50*$N50,0),IF(R68&lt;&gt;"N/A",R68*$N68,0))/SUM(IF(R7&lt;&gt;"N/A",$N7,0),IF(R50&lt;&gt;"N/A",$N50,0),IF(R68&lt;&gt;"N/A",$N68,0)))</f>
        <v>N/A</v>
      </c>
      <c r="S6" s="209" t="str">
        <f>IF(COUNT(S7,S50,S68)=0,"N/A",SUM(IF(S7&lt;&gt;"N/A",S7*$N7,0),IF(S50&lt;&gt;"N/A",S50*$N50,0),IF(S68&lt;&gt;"N/A",S68*$N68,0))/SUM(IF(S7&lt;&gt;"N/A",$N7,0),IF(S50&lt;&gt;"N/A",$N50,0),IF(S68&lt;&gt;"N/A",$N68,0)))</f>
        <v>N/A</v>
      </c>
      <c r="T6" s="65"/>
      <c r="U6" s="262"/>
      <c r="V6" s="263"/>
    </row>
    <row r="7" spans="1:25" ht="79.5" customHeight="1" collapsed="1" thickBot="1" x14ac:dyDescent="0.4">
      <c r="A7" s="323" t="s">
        <v>729</v>
      </c>
      <c r="B7" s="324"/>
      <c r="C7" s="325"/>
      <c r="D7" s="211" t="s">
        <v>62</v>
      </c>
      <c r="E7" s="212" t="s">
        <v>63</v>
      </c>
      <c r="F7" s="54"/>
      <c r="G7" s="213" t="s">
        <v>183</v>
      </c>
      <c r="H7" s="56" t="s">
        <v>184</v>
      </c>
      <c r="I7" s="57" t="s">
        <v>190</v>
      </c>
      <c r="J7" s="58" t="s">
        <v>185</v>
      </c>
      <c r="K7" s="59" t="s">
        <v>191</v>
      </c>
      <c r="L7" s="214" t="s">
        <v>186</v>
      </c>
      <c r="M7" s="215" t="s">
        <v>187</v>
      </c>
      <c r="N7" s="216">
        <v>4</v>
      </c>
      <c r="O7" s="63"/>
      <c r="P7" s="217" t="str">
        <f>IF(COUNT(P8,P15,P24,P33,P41)=0,"N/A",SUM(IF(P8&lt;&gt;"N/A",P8*$N8,0),IF(P15&lt;&gt;"N/A",P15*$N15,0),IF(P24&lt;&gt;"N/A",P24*$N24,0),IF(P33&lt;&gt;"N/A",P33*$N33,0),IF(P41&lt;&gt;"N/A",P41*$N41,0))/SUM(IF(P8&lt;&gt;"N/A",$N8,0),IF(P15&lt;&gt;"N/A",$N15,0),IF(P24&lt;&gt;"N/A",$N24,0),IF(P33&lt;&gt;"N/A",$N33,0),IF(P41&lt;&gt;"N/A",$N41,0)))</f>
        <v>N/A</v>
      </c>
      <c r="Q7" s="217" t="str">
        <f>IF(COUNT(Q8,Q15,Q24,Q33,Q41)=0,"N/A",SUM(IF(Q8&lt;&gt;"N/A",Q8*$N8,0),IF(Q15&lt;&gt;"N/A",Q15*$N15,0),IF(Q24&lt;&gt;"N/A",Q24*$N24,0),IF(Q33&lt;&gt;"N/A",Q33*$N33,0),IF(Q41&lt;&gt;"N/A",Q41*$N41,0))/SUM(IF(Q8&lt;&gt;"N/A",$N8,0),IF(Q15&lt;&gt;"N/A",$N15,0),IF(Q24&lt;&gt;"N/A",$N24,0),IF(Q33&lt;&gt;"N/A",$N33,0),IF(Q41&lt;&gt;"N/A",$N41,0)))</f>
        <v>N/A</v>
      </c>
      <c r="R7" s="217" t="str">
        <f>IF(COUNT(R8,R15,R24,R33,R41)=0,"N/A",SUM(IF(R8&lt;&gt;"N/A",R8*$N8,0),IF(R15&lt;&gt;"N/A",R15*$N15,0),IF(R24&lt;&gt;"N/A",R24*$N24,0),IF(R33&lt;&gt;"N/A",R33*$N33,0),IF(R41&lt;&gt;"N/A",R41*$N41,0))/SUM(IF(R8&lt;&gt;"N/A",$N8,0),IF(R15&lt;&gt;"N/A",$N15,0),IF(R24&lt;&gt;"N/A",$N24,0),IF(R33&lt;&gt;"N/A",$N33,0),IF(R41&lt;&gt;"N/A",$N41,0)))</f>
        <v>N/A</v>
      </c>
      <c r="S7" s="217" t="str">
        <f>IF(COUNT(S8,S15,S24,S33,S41)=0,"N/A",SUM(IF(S8&lt;&gt;"N/A",S8*$N8,0),IF(S15&lt;&gt;"N/A",S15*$N15,0),IF(S24&lt;&gt;"N/A",S24*$N24,0),IF(S33&lt;&gt;"N/A",S33*$N33,0),IF(S41&lt;&gt;"N/A",S41*$N41,0))/SUM(IF(S8&lt;&gt;"N/A",$N8,0),IF(S15&lt;&gt;"N/A",$N15,0),IF(S24&lt;&gt;"N/A",$N24,0),IF(S33&lt;&gt;"N/A",$N33,0),IF(S41&lt;&gt;"N/A",$N41,0)))</f>
        <v>N/A</v>
      </c>
      <c r="T7" s="65"/>
      <c r="U7" s="264"/>
      <c r="V7" s="263"/>
    </row>
    <row r="8" spans="1:25" ht="24" hidden="1" outlineLevel="1" thickBot="1" x14ac:dyDescent="0.4">
      <c r="A8" s="136"/>
      <c r="B8" s="310" t="s">
        <v>29</v>
      </c>
      <c r="C8" s="311"/>
      <c r="D8" s="311"/>
      <c r="E8" s="312"/>
      <c r="F8" s="67"/>
      <c r="G8" s="68"/>
      <c r="H8" s="68"/>
      <c r="I8" s="68"/>
      <c r="J8" s="68"/>
      <c r="K8" s="68"/>
      <c r="L8" s="68"/>
      <c r="M8" s="68"/>
      <c r="N8" s="218">
        <v>4</v>
      </c>
      <c r="O8" s="63"/>
      <c r="P8" s="69" t="str" cm="1">
        <f t="array" ref="P8">IF(COUNTIF(P9:P14,"N/A")=ROWS(P9:P14),"N/A",(SUMPRODUCT(--(P9:P14&lt;&gt;"N/A"),$N9:$N14,P9:P14))/SUMIF(P9:P14,"&lt;&gt;N/A",$N9:$N14))</f>
        <v>N/A</v>
      </c>
      <c r="Q8" s="69" t="str">
        <f t="array" ref="Q8">IF(COUNTIF(Q9:Q14,"N/A")=ROWS(Q9:Q14),"N/A",(SUMPRODUCT(--(Q9:Q14&lt;&gt;"N/A"),$N9:$N14,Q9:Q14))/SUMIF(Q9:Q14,"&lt;&gt;N/A",$N9:$N14))</f>
        <v>N/A</v>
      </c>
      <c r="R8" s="69" t="str" cm="1">
        <f t="array" ref="R8">IF(COUNTIF(R9:R14,"N/A")=ROWS(R9:R14),"N/A",(SUMPRODUCT(--(R9:R14&lt;&gt;"N/A"),$N9:$N14,R9:R14))/SUMIF(R9:R14,"&lt;&gt;N/A",$N9:$N14))</f>
        <v>N/A</v>
      </c>
      <c r="S8" s="219" t="str">
        <f t="array" ref="S8">IF(COUNTIF(S9:S14,"N/A")=ROWS(S9:S14),"N/A",(SUMPRODUCT(--(S9:S14&lt;&gt;"N/A"),$N9:$N14,S9:S14))/SUMIF(S9:S14,"&lt;&gt;N/A",$N9:$N14))</f>
        <v>N/A</v>
      </c>
      <c r="T8" s="65"/>
      <c r="U8" s="263"/>
      <c r="V8" s="263"/>
    </row>
    <row r="9" spans="1:25" s="91" customFormat="1" ht="105" hidden="1" customHeight="1" outlineLevel="1" x14ac:dyDescent="0.35">
      <c r="A9" s="148"/>
      <c r="B9" s="149"/>
      <c r="C9" s="223" t="s">
        <v>30</v>
      </c>
      <c r="D9" s="224" t="s">
        <v>31</v>
      </c>
      <c r="E9" s="225" t="s">
        <v>32</v>
      </c>
      <c r="F9" s="99"/>
      <c r="G9" s="84" t="s">
        <v>41</v>
      </c>
      <c r="H9" s="150" t="s">
        <v>42</v>
      </c>
      <c r="I9" s="151" t="s">
        <v>797</v>
      </c>
      <c r="J9" s="152" t="s">
        <v>50</v>
      </c>
      <c r="K9" s="153" t="s">
        <v>798</v>
      </c>
      <c r="L9" s="154" t="s">
        <v>44</v>
      </c>
      <c r="M9" s="130" t="s">
        <v>43</v>
      </c>
      <c r="N9" s="131">
        <v>4</v>
      </c>
      <c r="O9" s="63"/>
      <c r="P9" s="6" t="s">
        <v>474</v>
      </c>
      <c r="Q9" s="3" t="s">
        <v>474</v>
      </c>
      <c r="R9" s="4" t="s">
        <v>474</v>
      </c>
      <c r="S9" s="5" t="s">
        <v>474</v>
      </c>
      <c r="T9" s="65"/>
      <c r="U9" s="265"/>
      <c r="V9" s="266"/>
    </row>
    <row r="10" spans="1:25" ht="72.5" hidden="1" outlineLevel="1" x14ac:dyDescent="0.35">
      <c r="A10" s="127"/>
      <c r="B10" s="128"/>
      <c r="C10" s="223" t="s">
        <v>35</v>
      </c>
      <c r="D10" s="226" t="s">
        <v>33</v>
      </c>
      <c r="E10" s="227" t="s">
        <v>128</v>
      </c>
      <c r="F10" s="67"/>
      <c r="G10" s="84" t="s">
        <v>41</v>
      </c>
      <c r="H10" s="150" t="s">
        <v>214</v>
      </c>
      <c r="I10" s="151" t="s">
        <v>46</v>
      </c>
      <c r="J10" s="152" t="s">
        <v>782</v>
      </c>
      <c r="K10" s="153" t="s">
        <v>783</v>
      </c>
      <c r="L10" s="154" t="s">
        <v>215</v>
      </c>
      <c r="M10" s="130" t="s">
        <v>216</v>
      </c>
      <c r="N10" s="131">
        <v>4</v>
      </c>
      <c r="O10" s="63"/>
      <c r="P10" s="6" t="s">
        <v>474</v>
      </c>
      <c r="Q10" s="3" t="s">
        <v>474</v>
      </c>
      <c r="R10" s="4" t="s">
        <v>474</v>
      </c>
      <c r="S10" s="5" t="s">
        <v>474</v>
      </c>
      <c r="T10" s="65"/>
      <c r="U10" s="264"/>
      <c r="V10" s="263"/>
      <c r="Y10" s="111"/>
    </row>
    <row r="11" spans="1:25" ht="96" hidden="1" customHeight="1" outlineLevel="1" x14ac:dyDescent="0.35">
      <c r="A11" s="127"/>
      <c r="B11" s="128"/>
      <c r="C11" s="223" t="s">
        <v>165</v>
      </c>
      <c r="D11" s="226" t="s">
        <v>218</v>
      </c>
      <c r="E11" s="227" t="s">
        <v>219</v>
      </c>
      <c r="F11" s="67"/>
      <c r="G11" s="84" t="s">
        <v>41</v>
      </c>
      <c r="H11" s="150" t="s">
        <v>784</v>
      </c>
      <c r="I11" s="151" t="s">
        <v>785</v>
      </c>
      <c r="J11" s="152" t="s">
        <v>163</v>
      </c>
      <c r="K11" s="88" t="s">
        <v>45</v>
      </c>
      <c r="L11" s="154" t="s">
        <v>164</v>
      </c>
      <c r="M11" s="130" t="s">
        <v>217</v>
      </c>
      <c r="N11" s="131">
        <v>4</v>
      </c>
      <c r="O11" s="63"/>
      <c r="P11" s="6" t="s">
        <v>474</v>
      </c>
      <c r="Q11" s="3" t="s">
        <v>474</v>
      </c>
      <c r="R11" s="4" t="s">
        <v>474</v>
      </c>
      <c r="S11" s="5" t="s">
        <v>474</v>
      </c>
      <c r="T11" s="65"/>
      <c r="U11" s="264"/>
      <c r="V11" s="263"/>
    </row>
    <row r="12" spans="1:25" ht="105.65" hidden="1" customHeight="1" outlineLevel="1" x14ac:dyDescent="0.35">
      <c r="A12" s="127"/>
      <c r="B12" s="128"/>
      <c r="C12" s="223" t="s">
        <v>167</v>
      </c>
      <c r="D12" s="226" t="s">
        <v>129</v>
      </c>
      <c r="E12" s="227" t="s">
        <v>130</v>
      </c>
      <c r="F12" s="67"/>
      <c r="G12" s="92" t="s">
        <v>158</v>
      </c>
      <c r="H12" s="85" t="s">
        <v>166</v>
      </c>
      <c r="I12" s="86" t="s">
        <v>220</v>
      </c>
      <c r="J12" s="87" t="s">
        <v>221</v>
      </c>
      <c r="K12" s="88" t="s">
        <v>222</v>
      </c>
      <c r="L12" s="89" t="s">
        <v>223</v>
      </c>
      <c r="M12" s="130" t="s">
        <v>224</v>
      </c>
      <c r="N12" s="131">
        <v>4</v>
      </c>
      <c r="O12" s="63"/>
      <c r="P12" s="6" t="s">
        <v>474</v>
      </c>
      <c r="Q12" s="3" t="s">
        <v>474</v>
      </c>
      <c r="R12" s="4" t="s">
        <v>474</v>
      </c>
      <c r="S12" s="5" t="s">
        <v>474</v>
      </c>
      <c r="T12" s="65"/>
      <c r="U12" s="264"/>
      <c r="V12" s="263"/>
    </row>
    <row r="13" spans="1:25" ht="104.5" hidden="1" customHeight="1" outlineLevel="1" x14ac:dyDescent="0.35">
      <c r="A13" s="127"/>
      <c r="B13" s="128"/>
      <c r="C13" s="223" t="s">
        <v>36</v>
      </c>
      <c r="D13" s="226" t="s">
        <v>34</v>
      </c>
      <c r="E13" s="227" t="s">
        <v>113</v>
      </c>
      <c r="F13" s="67"/>
      <c r="G13" s="72" t="s">
        <v>168</v>
      </c>
      <c r="H13" s="73" t="s">
        <v>131</v>
      </c>
      <c r="I13" s="74" t="s">
        <v>169</v>
      </c>
      <c r="J13" s="75" t="s">
        <v>212</v>
      </c>
      <c r="K13" s="76" t="s">
        <v>786</v>
      </c>
      <c r="L13" s="89" t="s">
        <v>257</v>
      </c>
      <c r="M13" s="134" t="s">
        <v>213</v>
      </c>
      <c r="N13" s="131">
        <v>4</v>
      </c>
      <c r="O13" s="63"/>
      <c r="P13" s="6" t="s">
        <v>474</v>
      </c>
      <c r="Q13" s="3" t="s">
        <v>474</v>
      </c>
      <c r="R13" s="4" t="s">
        <v>474</v>
      </c>
      <c r="S13" s="5" t="s">
        <v>474</v>
      </c>
      <c r="T13" s="65"/>
      <c r="U13" s="264"/>
      <c r="V13" s="263"/>
    </row>
    <row r="14" spans="1:25" ht="107.5" hidden="1" customHeight="1" outlineLevel="1" thickBot="1" x14ac:dyDescent="0.4">
      <c r="A14" s="127"/>
      <c r="B14" s="128"/>
      <c r="C14" s="228" t="s">
        <v>37</v>
      </c>
      <c r="D14" s="229" t="s">
        <v>112</v>
      </c>
      <c r="E14" s="230" t="s">
        <v>132</v>
      </c>
      <c r="F14" s="67"/>
      <c r="G14" s="72" t="s">
        <v>225</v>
      </c>
      <c r="H14" s="73" t="s">
        <v>226</v>
      </c>
      <c r="I14" s="74" t="s">
        <v>227</v>
      </c>
      <c r="J14" s="75" t="s">
        <v>779</v>
      </c>
      <c r="K14" s="76" t="s">
        <v>228</v>
      </c>
      <c r="L14" s="77" t="s">
        <v>799</v>
      </c>
      <c r="M14" s="130" t="s">
        <v>229</v>
      </c>
      <c r="N14" s="131">
        <v>4</v>
      </c>
      <c r="O14" s="63"/>
      <c r="P14" s="6" t="s">
        <v>474</v>
      </c>
      <c r="Q14" s="3" t="s">
        <v>474</v>
      </c>
      <c r="R14" s="4" t="s">
        <v>474</v>
      </c>
      <c r="S14" s="5" t="s">
        <v>474</v>
      </c>
      <c r="T14" s="65"/>
      <c r="U14" s="264"/>
      <c r="V14" s="263"/>
    </row>
    <row r="15" spans="1:25" ht="24" hidden="1" outlineLevel="1" thickBot="1" x14ac:dyDescent="0.4">
      <c r="A15" s="136"/>
      <c r="B15" s="310" t="s">
        <v>438</v>
      </c>
      <c r="C15" s="311"/>
      <c r="D15" s="311"/>
      <c r="E15" s="312"/>
      <c r="F15" s="67"/>
      <c r="G15" s="137"/>
      <c r="H15" s="137"/>
      <c r="I15" s="137"/>
      <c r="J15" s="137"/>
      <c r="K15" s="137"/>
      <c r="L15" s="137"/>
      <c r="M15" s="68"/>
      <c r="N15" s="131">
        <v>4</v>
      </c>
      <c r="O15" s="63"/>
      <c r="P15" s="69" t="str" cm="1">
        <f t="array" ref="P15">IF(COUNTIF(P16:P23,"N/A")=ROWS(P16:P23),"N/A",(SUMPRODUCT(--(P16:P23&lt;&gt;"N/A"),$N16:$N23,P16:P23))/SUMIF(P16:P23,"&lt;&gt;N/A",$N16:$N23))</f>
        <v>N/A</v>
      </c>
      <c r="Q15" s="69" t="str" cm="1">
        <f t="array" ref="Q15">IF(COUNTIF(Q16:Q23,"N/A")=ROWS(Q16:Q23),"N/A",(SUMPRODUCT(--(Q16:Q23&lt;&gt;"N/A"),$N16:$N23,Q16:Q23))/SUMIF(Q16:Q23,"&lt;&gt;N/A",$N16:$N23))</f>
        <v>N/A</v>
      </c>
      <c r="R15" s="69" t="str" cm="1">
        <f t="array" ref="R15">IF(COUNTIF(R16:R23,"N/A")=ROWS(R16:R23),"N/A",(SUMPRODUCT(--(R16:R23&lt;&gt;"N/A"),$N16:$N23,R16:R23))/SUMIF(R16:R23,"&lt;&gt;N/A",$N16:$N23))</f>
        <v>N/A</v>
      </c>
      <c r="S15" s="147" t="str" cm="1">
        <f t="array" ref="S15">IF(COUNTIF(S16:S23,"N/A")=ROWS(S16:S23),"N/A",(SUMPRODUCT(--(S16:S23&lt;&gt;"N/A"),$N16:$N23,S16:S23))/SUMIF(S16:S23,"&lt;&gt;N/A",$N16:$N23))</f>
        <v>N/A</v>
      </c>
      <c r="T15" s="65"/>
      <c r="U15" s="263"/>
      <c r="V15" s="263"/>
    </row>
    <row r="16" spans="1:25" ht="58" hidden="1" outlineLevel="1" x14ac:dyDescent="0.35">
      <c r="A16" s="127"/>
      <c r="B16" s="128"/>
      <c r="C16" s="231" t="s">
        <v>440</v>
      </c>
      <c r="D16" s="232" t="s">
        <v>571</v>
      </c>
      <c r="E16" s="258" t="s">
        <v>444</v>
      </c>
      <c r="F16" s="67"/>
      <c r="G16" s="93" t="s">
        <v>41</v>
      </c>
      <c r="H16" s="94" t="s">
        <v>824</v>
      </c>
      <c r="I16" s="95" t="s">
        <v>707</v>
      </c>
      <c r="J16" s="96" t="s">
        <v>708</v>
      </c>
      <c r="K16" s="97" t="s">
        <v>684</v>
      </c>
      <c r="L16" s="98" t="s">
        <v>626</v>
      </c>
      <c r="M16" s="130" t="s">
        <v>627</v>
      </c>
      <c r="N16" s="131">
        <v>4</v>
      </c>
      <c r="O16" s="63"/>
      <c r="P16" s="6" t="s">
        <v>474</v>
      </c>
      <c r="Q16" s="3" t="s">
        <v>474</v>
      </c>
      <c r="R16" s="4" t="s">
        <v>474</v>
      </c>
      <c r="S16" s="5" t="s">
        <v>474</v>
      </c>
      <c r="T16" s="65"/>
      <c r="U16" s="264"/>
      <c r="V16" s="263"/>
    </row>
    <row r="17" spans="1:22" ht="93.75" hidden="1" customHeight="1" outlineLevel="1" x14ac:dyDescent="0.35">
      <c r="A17" s="127"/>
      <c r="B17" s="128"/>
      <c r="C17" s="231" t="s">
        <v>443</v>
      </c>
      <c r="D17" s="233" t="s">
        <v>445</v>
      </c>
      <c r="E17" s="230" t="s">
        <v>446</v>
      </c>
      <c r="F17" s="67"/>
      <c r="G17" s="93" t="s">
        <v>651</v>
      </c>
      <c r="H17" s="94" t="s">
        <v>652</v>
      </c>
      <c r="I17" s="95" t="s">
        <v>654</v>
      </c>
      <c r="J17" s="96" t="s">
        <v>709</v>
      </c>
      <c r="K17" s="97" t="s">
        <v>656</v>
      </c>
      <c r="L17" s="145" t="s">
        <v>653</v>
      </c>
      <c r="M17" s="146" t="s">
        <v>657</v>
      </c>
      <c r="N17" s="131">
        <v>4</v>
      </c>
      <c r="O17" s="63"/>
      <c r="P17" s="6" t="s">
        <v>474</v>
      </c>
      <c r="Q17" s="3" t="s">
        <v>474</v>
      </c>
      <c r="R17" s="4" t="s">
        <v>474</v>
      </c>
      <c r="S17" s="5" t="s">
        <v>474</v>
      </c>
      <c r="T17" s="65"/>
      <c r="U17" s="264"/>
      <c r="V17" s="263"/>
    </row>
    <row r="18" spans="1:22" ht="92.5" hidden="1" customHeight="1" outlineLevel="1" x14ac:dyDescent="0.35">
      <c r="A18" s="127"/>
      <c r="B18" s="128"/>
      <c r="C18" s="231" t="s">
        <v>441</v>
      </c>
      <c r="D18" s="234" t="s">
        <v>447</v>
      </c>
      <c r="E18" s="230" t="s">
        <v>448</v>
      </c>
      <c r="F18" s="67"/>
      <c r="G18" s="93" t="s">
        <v>41</v>
      </c>
      <c r="H18" s="94" t="s">
        <v>685</v>
      </c>
      <c r="I18" s="95" t="s">
        <v>628</v>
      </c>
      <c r="J18" s="96" t="s">
        <v>711</v>
      </c>
      <c r="K18" s="97" t="s">
        <v>710</v>
      </c>
      <c r="L18" s="98" t="s">
        <v>825</v>
      </c>
      <c r="M18" s="146" t="s">
        <v>826</v>
      </c>
      <c r="N18" s="131">
        <v>4</v>
      </c>
      <c r="O18" s="63"/>
      <c r="P18" s="6" t="s">
        <v>474</v>
      </c>
      <c r="Q18" s="3" t="s">
        <v>474</v>
      </c>
      <c r="R18" s="4" t="s">
        <v>474</v>
      </c>
      <c r="S18" s="5" t="s">
        <v>474</v>
      </c>
      <c r="T18" s="65"/>
      <c r="U18" s="264"/>
      <c r="V18" s="263"/>
    </row>
    <row r="19" spans="1:22" ht="58" hidden="1" outlineLevel="1" x14ac:dyDescent="0.35">
      <c r="A19" s="127"/>
      <c r="B19" s="128"/>
      <c r="C19" s="235" t="s">
        <v>442</v>
      </c>
      <c r="D19" s="226" t="s">
        <v>106</v>
      </c>
      <c r="E19" s="227" t="s">
        <v>449</v>
      </c>
      <c r="F19" s="67"/>
      <c r="G19" s="72" t="s">
        <v>107</v>
      </c>
      <c r="H19" s="73" t="s">
        <v>135</v>
      </c>
      <c r="I19" s="74" t="s">
        <v>108</v>
      </c>
      <c r="J19" s="75" t="s">
        <v>109</v>
      </c>
      <c r="K19" s="76" t="s">
        <v>110</v>
      </c>
      <c r="L19" s="77" t="s">
        <v>136</v>
      </c>
      <c r="M19" s="130" t="s">
        <v>111</v>
      </c>
      <c r="N19" s="131">
        <v>4</v>
      </c>
      <c r="O19" s="63"/>
      <c r="P19" s="6" t="s">
        <v>474</v>
      </c>
      <c r="Q19" s="3" t="s">
        <v>474</v>
      </c>
      <c r="R19" s="4" t="s">
        <v>474</v>
      </c>
      <c r="S19" s="5" t="s">
        <v>474</v>
      </c>
      <c r="T19" s="65"/>
      <c r="U19" s="264"/>
      <c r="V19" s="263"/>
    </row>
    <row r="20" spans="1:22" ht="58" hidden="1" outlineLevel="1" x14ac:dyDescent="0.35">
      <c r="A20" s="127"/>
      <c r="B20" s="128"/>
      <c r="C20" s="231" t="s">
        <v>817</v>
      </c>
      <c r="D20" s="229" t="s">
        <v>450</v>
      </c>
      <c r="E20" s="230" t="s">
        <v>572</v>
      </c>
      <c r="F20" s="67"/>
      <c r="G20" s="93" t="s">
        <v>41</v>
      </c>
      <c r="H20" s="94" t="s">
        <v>629</v>
      </c>
      <c r="I20" s="95" t="s">
        <v>630</v>
      </c>
      <c r="J20" s="96" t="s">
        <v>631</v>
      </c>
      <c r="K20" s="97" t="s">
        <v>634</v>
      </c>
      <c r="L20" s="98" t="s">
        <v>632</v>
      </c>
      <c r="M20" s="146" t="s">
        <v>633</v>
      </c>
      <c r="N20" s="131">
        <v>4</v>
      </c>
      <c r="O20" s="63"/>
      <c r="P20" s="6" t="s">
        <v>474</v>
      </c>
      <c r="Q20" s="3" t="s">
        <v>474</v>
      </c>
      <c r="R20" s="4" t="s">
        <v>474</v>
      </c>
      <c r="S20" s="5" t="s">
        <v>474</v>
      </c>
      <c r="T20" s="65"/>
      <c r="U20" s="264"/>
      <c r="V20" s="263"/>
    </row>
    <row r="21" spans="1:22" ht="78" hidden="1" customHeight="1" outlineLevel="1" x14ac:dyDescent="0.35">
      <c r="A21" s="127"/>
      <c r="B21" s="128"/>
      <c r="C21" s="231" t="s">
        <v>818</v>
      </c>
      <c r="D21" s="229" t="s">
        <v>712</v>
      </c>
      <c r="E21" s="230" t="s">
        <v>713</v>
      </c>
      <c r="F21" s="67"/>
      <c r="G21" s="93" t="s">
        <v>41</v>
      </c>
      <c r="H21" s="94" t="s">
        <v>635</v>
      </c>
      <c r="I21" s="95" t="s">
        <v>636</v>
      </c>
      <c r="J21" s="96" t="s">
        <v>827</v>
      </c>
      <c r="K21" s="97" t="s">
        <v>637</v>
      </c>
      <c r="L21" s="98" t="s">
        <v>714</v>
      </c>
      <c r="M21" s="146" t="s">
        <v>715</v>
      </c>
      <c r="N21" s="131">
        <v>4</v>
      </c>
      <c r="O21" s="63"/>
      <c r="P21" s="6" t="s">
        <v>474</v>
      </c>
      <c r="Q21" s="3" t="s">
        <v>474</v>
      </c>
      <c r="R21" s="4" t="s">
        <v>474</v>
      </c>
      <c r="S21" s="5" t="s">
        <v>474</v>
      </c>
      <c r="T21" s="65"/>
      <c r="U21" s="264"/>
      <c r="V21" s="263"/>
    </row>
    <row r="22" spans="1:22" ht="75" hidden="1" customHeight="1" outlineLevel="1" x14ac:dyDescent="0.35">
      <c r="A22" s="127"/>
      <c r="B22" s="128"/>
      <c r="C22" s="231" t="s">
        <v>819</v>
      </c>
      <c r="D22" s="229" t="s">
        <v>716</v>
      </c>
      <c r="E22" s="230" t="s">
        <v>451</v>
      </c>
      <c r="F22" s="67"/>
      <c r="G22" s="93" t="s">
        <v>41</v>
      </c>
      <c r="H22" s="94" t="s">
        <v>638</v>
      </c>
      <c r="I22" s="95" t="s">
        <v>639</v>
      </c>
      <c r="J22" s="96" t="s">
        <v>641</v>
      </c>
      <c r="K22" s="97" t="s">
        <v>640</v>
      </c>
      <c r="L22" s="98" t="s">
        <v>642</v>
      </c>
      <c r="M22" s="146" t="s">
        <v>643</v>
      </c>
      <c r="N22" s="131">
        <v>4</v>
      </c>
      <c r="O22" s="63"/>
      <c r="P22" s="6" t="s">
        <v>474</v>
      </c>
      <c r="Q22" s="3" t="s">
        <v>474</v>
      </c>
      <c r="R22" s="4" t="s">
        <v>474</v>
      </c>
      <c r="S22" s="5" t="s">
        <v>474</v>
      </c>
      <c r="T22" s="65"/>
      <c r="U22" s="264"/>
      <c r="V22" s="263"/>
    </row>
    <row r="23" spans="1:22" ht="93" hidden="1" customHeight="1" outlineLevel="1" thickBot="1" x14ac:dyDescent="0.4">
      <c r="A23" s="127"/>
      <c r="B23" s="128"/>
      <c r="C23" s="231" t="s">
        <v>820</v>
      </c>
      <c r="D23" s="229" t="s">
        <v>717</v>
      </c>
      <c r="E23" s="236" t="s">
        <v>828</v>
      </c>
      <c r="F23" s="67"/>
      <c r="G23" s="72" t="s">
        <v>661</v>
      </c>
      <c r="H23" s="73" t="s">
        <v>662</v>
      </c>
      <c r="I23" s="74" t="s">
        <v>829</v>
      </c>
      <c r="J23" s="75" t="s">
        <v>663</v>
      </c>
      <c r="K23" s="76" t="s">
        <v>718</v>
      </c>
      <c r="L23" s="77" t="s">
        <v>664</v>
      </c>
      <c r="M23" s="146" t="s">
        <v>665</v>
      </c>
      <c r="N23" s="131">
        <v>4</v>
      </c>
      <c r="O23" s="63"/>
      <c r="P23" s="6" t="s">
        <v>474</v>
      </c>
      <c r="Q23" s="3" t="s">
        <v>474</v>
      </c>
      <c r="R23" s="4" t="s">
        <v>474</v>
      </c>
      <c r="S23" s="5" t="s">
        <v>474</v>
      </c>
      <c r="T23" s="65"/>
      <c r="U23" s="264"/>
      <c r="V23" s="263"/>
    </row>
    <row r="24" spans="1:22" ht="24" hidden="1" outlineLevel="1" thickBot="1" x14ac:dyDescent="0.4">
      <c r="A24" s="127"/>
      <c r="B24" s="310" t="s">
        <v>439</v>
      </c>
      <c r="C24" s="311"/>
      <c r="D24" s="311"/>
      <c r="E24" s="312"/>
      <c r="F24" s="67"/>
      <c r="G24" s="137"/>
      <c r="H24" s="137"/>
      <c r="I24" s="137"/>
      <c r="J24" s="137"/>
      <c r="K24" s="137"/>
      <c r="L24" s="137"/>
      <c r="M24" s="68"/>
      <c r="N24" s="131">
        <v>4</v>
      </c>
      <c r="O24" s="63"/>
      <c r="P24" s="69" t="str" cm="1">
        <f t="array" ref="P24">IF(COUNTIF(P25:P32,"N/A")=ROWS(P25:P32),"N/A",(SUMPRODUCT(--(P25:P32&lt;&gt;"N/A"),$N25:$N32,P25:P32))/SUMIF(P25:P32,"&lt;&gt;N/A",$N25:$N32))</f>
        <v>N/A</v>
      </c>
      <c r="Q24" s="69" t="str" cm="1">
        <f t="array" ref="Q24">IF(COUNTIF(Q25:Q32,"N/A")=ROWS(Q25:Q32),"N/A",(SUMPRODUCT(--(Q25:Q32&lt;&gt;"N/A"),$N25:$N32,Q25:Q32))/SUMIF(Q25:Q32,"&lt;&gt;N/A",$N25:$N32))</f>
        <v>N/A</v>
      </c>
      <c r="R24" s="69" t="str" cm="1">
        <f t="array" ref="R24">IF(COUNTIF(R25:R32,"N/A")=ROWS(R25:R32),"N/A",(SUMPRODUCT(--(R25:R32&lt;&gt;"N/A"),$N25:$N32,R25:R32))/SUMIF(R25:R32,"&lt;&gt;N/A",$N25:$N32))</f>
        <v>N/A</v>
      </c>
      <c r="S24" s="69" t="str" cm="1">
        <f t="array" ref="S24">IF(COUNTIF(S25:S32,"N/A")=ROWS(S25:S32),"N/A",(SUMPRODUCT(--(S25:S32&lt;&gt;"N/A"),$N25:$N32,S25:S32))/SUMIF(S25:S32,"&lt;&gt;N/A",$N25:$N32))</f>
        <v>N/A</v>
      </c>
      <c r="T24" s="65"/>
      <c r="U24" s="263"/>
      <c r="V24" s="263"/>
    </row>
    <row r="25" spans="1:22" ht="90.75" hidden="1" customHeight="1" outlineLevel="1" x14ac:dyDescent="0.35">
      <c r="A25" s="127"/>
      <c r="B25" s="128"/>
      <c r="C25" s="237" t="s">
        <v>53</v>
      </c>
      <c r="D25" s="238" t="s">
        <v>38</v>
      </c>
      <c r="E25" s="239" t="s">
        <v>230</v>
      </c>
      <c r="F25" s="67"/>
      <c r="G25" s="79" t="s">
        <v>145</v>
      </c>
      <c r="H25" s="73" t="s">
        <v>64</v>
      </c>
      <c r="I25" s="74" t="s">
        <v>65</v>
      </c>
      <c r="J25" s="75" t="s">
        <v>146</v>
      </c>
      <c r="K25" s="138" t="s">
        <v>147</v>
      </c>
      <c r="L25" s="135" t="s">
        <v>192</v>
      </c>
      <c r="M25" s="134" t="s">
        <v>148</v>
      </c>
      <c r="N25" s="131">
        <v>4</v>
      </c>
      <c r="O25" s="63"/>
      <c r="P25" s="6" t="s">
        <v>474</v>
      </c>
      <c r="Q25" s="3" t="s">
        <v>474</v>
      </c>
      <c r="R25" s="4" t="s">
        <v>474</v>
      </c>
      <c r="S25" s="5" t="s">
        <v>474</v>
      </c>
      <c r="T25" s="65"/>
      <c r="U25" s="264"/>
      <c r="V25" s="263"/>
    </row>
    <row r="26" spans="1:22" ht="58" hidden="1" outlineLevel="1" x14ac:dyDescent="0.35">
      <c r="A26" s="127"/>
      <c r="B26" s="128"/>
      <c r="C26" s="240" t="s">
        <v>54</v>
      </c>
      <c r="D26" s="226" t="s">
        <v>39</v>
      </c>
      <c r="E26" s="227" t="s">
        <v>40</v>
      </c>
      <c r="F26" s="67"/>
      <c r="G26" s="141" t="s">
        <v>66</v>
      </c>
      <c r="H26" s="73" t="s">
        <v>67</v>
      </c>
      <c r="I26" s="74" t="s">
        <v>68</v>
      </c>
      <c r="J26" s="75" t="s">
        <v>174</v>
      </c>
      <c r="K26" s="114" t="s">
        <v>170</v>
      </c>
      <c r="L26" s="135" t="s">
        <v>171</v>
      </c>
      <c r="M26" s="134" t="s">
        <v>172</v>
      </c>
      <c r="N26" s="131">
        <v>4</v>
      </c>
      <c r="O26" s="63"/>
      <c r="P26" s="6" t="s">
        <v>474</v>
      </c>
      <c r="Q26" s="3" t="s">
        <v>474</v>
      </c>
      <c r="R26" s="4" t="s">
        <v>474</v>
      </c>
      <c r="S26" s="5" t="s">
        <v>474</v>
      </c>
      <c r="T26" s="65"/>
      <c r="U26" s="264"/>
      <c r="V26" s="263"/>
    </row>
    <row r="27" spans="1:22" ht="93" hidden="1" customHeight="1" outlineLevel="1" x14ac:dyDescent="0.35">
      <c r="A27" s="127"/>
      <c r="B27" s="128"/>
      <c r="C27" s="235" t="s">
        <v>55</v>
      </c>
      <c r="D27" s="226" t="s">
        <v>38</v>
      </c>
      <c r="E27" s="227" t="s">
        <v>230</v>
      </c>
      <c r="F27" s="67"/>
      <c r="G27" s="141" t="s">
        <v>149</v>
      </c>
      <c r="H27" s="73" t="s">
        <v>69</v>
      </c>
      <c r="I27" s="74" t="s">
        <v>70</v>
      </c>
      <c r="J27" s="75" t="s">
        <v>150</v>
      </c>
      <c r="K27" s="138" t="s">
        <v>71</v>
      </c>
      <c r="L27" s="135" t="s">
        <v>193</v>
      </c>
      <c r="M27" s="134" t="s">
        <v>72</v>
      </c>
      <c r="N27" s="131">
        <v>4</v>
      </c>
      <c r="O27" s="63"/>
      <c r="P27" s="6" t="s">
        <v>474</v>
      </c>
      <c r="Q27" s="3" t="s">
        <v>474</v>
      </c>
      <c r="R27" s="4" t="s">
        <v>474</v>
      </c>
      <c r="S27" s="5" t="s">
        <v>474</v>
      </c>
      <c r="T27" s="65"/>
      <c r="U27" s="264"/>
      <c r="V27" s="263"/>
    </row>
    <row r="28" spans="1:22" ht="82.5" hidden="1" customHeight="1" outlineLevel="1" x14ac:dyDescent="0.35">
      <c r="A28" s="127"/>
      <c r="B28" s="128"/>
      <c r="C28" s="240" t="s">
        <v>56</v>
      </c>
      <c r="D28" s="226" t="s">
        <v>198</v>
      </c>
      <c r="E28" s="227" t="s">
        <v>199</v>
      </c>
      <c r="F28" s="67"/>
      <c r="G28" s="141" t="s">
        <v>73</v>
      </c>
      <c r="H28" s="73" t="s">
        <v>74</v>
      </c>
      <c r="I28" s="74" t="s">
        <v>75</v>
      </c>
      <c r="J28" s="75" t="s">
        <v>173</v>
      </c>
      <c r="K28" s="142" t="s">
        <v>76</v>
      </c>
      <c r="L28" s="135" t="s">
        <v>77</v>
      </c>
      <c r="M28" s="134" t="s">
        <v>72</v>
      </c>
      <c r="N28" s="131">
        <v>4</v>
      </c>
      <c r="O28" s="63"/>
      <c r="P28" s="6" t="s">
        <v>474</v>
      </c>
      <c r="Q28" s="3" t="s">
        <v>474</v>
      </c>
      <c r="R28" s="4" t="s">
        <v>474</v>
      </c>
      <c r="S28" s="5" t="s">
        <v>474</v>
      </c>
      <c r="T28" s="65"/>
      <c r="U28" s="264"/>
      <c r="V28" s="263"/>
    </row>
    <row r="29" spans="1:22" ht="91.9" hidden="1" customHeight="1" outlineLevel="1" x14ac:dyDescent="0.35">
      <c r="A29" s="127"/>
      <c r="B29" s="128"/>
      <c r="C29" s="235" t="s">
        <v>57</v>
      </c>
      <c r="D29" s="226" t="s">
        <v>38</v>
      </c>
      <c r="E29" s="227" t="s">
        <v>230</v>
      </c>
      <c r="F29" s="67"/>
      <c r="G29" s="141" t="s">
        <v>151</v>
      </c>
      <c r="H29" s="73" t="s">
        <v>78</v>
      </c>
      <c r="I29" s="74" t="s">
        <v>195</v>
      </c>
      <c r="J29" s="75" t="s">
        <v>194</v>
      </c>
      <c r="K29" s="138" t="s">
        <v>196</v>
      </c>
      <c r="L29" s="135" t="s">
        <v>197</v>
      </c>
      <c r="M29" s="134" t="s">
        <v>79</v>
      </c>
      <c r="N29" s="131">
        <v>4</v>
      </c>
      <c r="O29" s="63"/>
      <c r="P29" s="6" t="s">
        <v>474</v>
      </c>
      <c r="Q29" s="3" t="s">
        <v>474</v>
      </c>
      <c r="R29" s="4" t="s">
        <v>474</v>
      </c>
      <c r="S29" s="5" t="s">
        <v>474</v>
      </c>
      <c r="T29" s="65"/>
      <c r="U29" s="264"/>
      <c r="V29" s="263"/>
    </row>
    <row r="30" spans="1:22" ht="96" hidden="1" customHeight="1" outlineLevel="1" x14ac:dyDescent="0.35">
      <c r="A30" s="127"/>
      <c r="B30" s="128"/>
      <c r="C30" s="240" t="s">
        <v>58</v>
      </c>
      <c r="D30" s="226" t="s">
        <v>200</v>
      </c>
      <c r="E30" s="227" t="s">
        <v>201</v>
      </c>
      <c r="F30" s="67"/>
      <c r="G30" s="141" t="s">
        <v>80</v>
      </c>
      <c r="H30" s="143" t="s">
        <v>81</v>
      </c>
      <c r="I30" s="74" t="s">
        <v>82</v>
      </c>
      <c r="J30" s="75" t="s">
        <v>175</v>
      </c>
      <c r="K30" s="142" t="s">
        <v>83</v>
      </c>
      <c r="L30" s="135" t="s">
        <v>84</v>
      </c>
      <c r="M30" s="134" t="s">
        <v>85</v>
      </c>
      <c r="N30" s="131">
        <v>4</v>
      </c>
      <c r="O30" s="63"/>
      <c r="P30" s="6" t="s">
        <v>474</v>
      </c>
      <c r="Q30" s="3" t="s">
        <v>474</v>
      </c>
      <c r="R30" s="4" t="s">
        <v>474</v>
      </c>
      <c r="S30" s="5" t="s">
        <v>474</v>
      </c>
      <c r="T30" s="65"/>
      <c r="U30" s="264"/>
      <c r="V30" s="263"/>
    </row>
    <row r="31" spans="1:22" ht="72.5" hidden="1" outlineLevel="1" x14ac:dyDescent="0.35">
      <c r="A31" s="127"/>
      <c r="B31" s="128"/>
      <c r="C31" s="235" t="s">
        <v>59</v>
      </c>
      <c r="D31" s="226" t="s">
        <v>133</v>
      </c>
      <c r="E31" s="227" t="s">
        <v>231</v>
      </c>
      <c r="F31" s="67"/>
      <c r="G31" s="144" t="s">
        <v>86</v>
      </c>
      <c r="H31" s="73" t="s">
        <v>87</v>
      </c>
      <c r="I31" s="74" t="s">
        <v>88</v>
      </c>
      <c r="J31" s="75" t="s">
        <v>89</v>
      </c>
      <c r="K31" s="138" t="s">
        <v>202</v>
      </c>
      <c r="L31" s="135" t="s">
        <v>90</v>
      </c>
      <c r="M31" s="134" t="s">
        <v>91</v>
      </c>
      <c r="N31" s="131">
        <v>4</v>
      </c>
      <c r="O31" s="63"/>
      <c r="P31" s="6" t="s">
        <v>474</v>
      </c>
      <c r="Q31" s="3" t="s">
        <v>474</v>
      </c>
      <c r="R31" s="4" t="s">
        <v>474</v>
      </c>
      <c r="S31" s="5" t="s">
        <v>474</v>
      </c>
      <c r="T31" s="65"/>
      <c r="U31" s="264"/>
      <c r="V31" s="263"/>
    </row>
    <row r="32" spans="1:22" ht="78" hidden="1" customHeight="1" outlineLevel="1" thickBot="1" x14ac:dyDescent="0.4">
      <c r="A32" s="127"/>
      <c r="B32" s="128"/>
      <c r="C32" s="235" t="s">
        <v>60</v>
      </c>
      <c r="D32" s="226" t="s">
        <v>52</v>
      </c>
      <c r="E32" s="227" t="s">
        <v>134</v>
      </c>
      <c r="F32" s="67"/>
      <c r="G32" s="79" t="s">
        <v>92</v>
      </c>
      <c r="H32" s="73" t="s">
        <v>93</v>
      </c>
      <c r="I32" s="74" t="s">
        <v>94</v>
      </c>
      <c r="J32" s="75" t="s">
        <v>176</v>
      </c>
      <c r="K32" s="138" t="s">
        <v>203</v>
      </c>
      <c r="L32" s="135" t="s">
        <v>204</v>
      </c>
      <c r="M32" s="140" t="s">
        <v>95</v>
      </c>
      <c r="N32" s="131">
        <v>4</v>
      </c>
      <c r="O32" s="63"/>
      <c r="P32" s="6" t="s">
        <v>474</v>
      </c>
      <c r="Q32" s="3" t="s">
        <v>474</v>
      </c>
      <c r="R32" s="4" t="s">
        <v>474</v>
      </c>
      <c r="S32" s="5" t="s">
        <v>474</v>
      </c>
      <c r="T32" s="65"/>
      <c r="U32" s="264"/>
      <c r="V32" s="263"/>
    </row>
    <row r="33" spans="1:22" ht="24" hidden="1" outlineLevel="1" thickBot="1" x14ac:dyDescent="0.4">
      <c r="A33" s="136"/>
      <c r="B33" s="310" t="s">
        <v>472</v>
      </c>
      <c r="C33" s="311"/>
      <c r="D33" s="311"/>
      <c r="E33" s="312"/>
      <c r="F33" s="67"/>
      <c r="G33" s="137"/>
      <c r="H33" s="137"/>
      <c r="I33" s="137"/>
      <c r="J33" s="137"/>
      <c r="K33" s="137"/>
      <c r="L33" s="137"/>
      <c r="M33" s="68"/>
      <c r="N33" s="131">
        <v>4</v>
      </c>
      <c r="O33" s="63"/>
      <c r="P33" s="69" t="str" cm="1">
        <f t="array" ref="P33">IF(COUNTIF(P34:P40,"N/A")=ROWS(P34:P40),"N/A",(SUMPRODUCT(--(P34:P40&lt;&gt;"N/A"),$N34:$N40,P34:P40))/SUMIF(P34:P40,"&lt;&gt;N/A",$N34:$N40))</f>
        <v>N/A</v>
      </c>
      <c r="Q33" s="69" t="str" cm="1">
        <f t="array" ref="Q33">IF(COUNTIF(Q34:Q40,"N/A")=ROWS(Q34:Q40),"N/A",(SUMPRODUCT(--(Q34:Q40&lt;&gt;"N/A"),$N34:$N40,Q34:Q40))/SUMIF(Q34:Q40,"&lt;&gt;N/A",$N34:$N40))</f>
        <v>N/A</v>
      </c>
      <c r="R33" s="69" t="str" cm="1">
        <f t="array" ref="R33">IF(COUNTIF(R34:R40,"N/A")=ROWS(R34:R40),"N/A",(SUMPRODUCT(--(R34:R40&lt;&gt;"N/A"),$N34:$N40,R34:R40))/SUMIF(R34:R40,"&lt;&gt;N/A",$N34:$N40))</f>
        <v>N/A</v>
      </c>
      <c r="S33" s="112" t="str" cm="1">
        <f t="array" ref="S33">IF(COUNTIF(S34:S40,"N/A")=ROWS(S34:S40),"N/A",(SUMPRODUCT(--(S34:S40&lt;&gt;"N/A"),$N34:$N40,S34:S40))/SUMIF(S34:S40,"&lt;&gt;N/A",$N34:$N40))</f>
        <v>N/A</v>
      </c>
      <c r="T33" s="65"/>
      <c r="U33" s="263"/>
      <c r="V33" s="263"/>
    </row>
    <row r="34" spans="1:22" ht="72.5" hidden="1" outlineLevel="1" x14ac:dyDescent="0.35">
      <c r="A34" s="127"/>
      <c r="B34" s="128"/>
      <c r="C34" s="241" t="s">
        <v>205</v>
      </c>
      <c r="D34" s="225" t="s">
        <v>666</v>
      </c>
      <c r="E34" s="239" t="s">
        <v>667</v>
      </c>
      <c r="F34" s="67"/>
      <c r="G34" s="79" t="s">
        <v>206</v>
      </c>
      <c r="H34" s="73" t="s">
        <v>800</v>
      </c>
      <c r="I34" s="74" t="s">
        <v>235</v>
      </c>
      <c r="J34" s="75" t="s">
        <v>236</v>
      </c>
      <c r="K34" s="138" t="s">
        <v>801</v>
      </c>
      <c r="L34" s="135" t="s">
        <v>237</v>
      </c>
      <c r="M34" s="134" t="s">
        <v>238</v>
      </c>
      <c r="N34" s="131">
        <v>4</v>
      </c>
      <c r="O34" s="63"/>
      <c r="P34" s="6" t="s">
        <v>474</v>
      </c>
      <c r="Q34" s="3" t="s">
        <v>474</v>
      </c>
      <c r="R34" s="4" t="s">
        <v>474</v>
      </c>
      <c r="S34" s="5" t="s">
        <v>474</v>
      </c>
      <c r="T34" s="65"/>
      <c r="U34" s="264"/>
      <c r="V34" s="263"/>
    </row>
    <row r="35" spans="1:22" ht="92.5" hidden="1" customHeight="1" outlineLevel="1" x14ac:dyDescent="0.35">
      <c r="A35" s="127"/>
      <c r="B35" s="128"/>
      <c r="C35" s="231" t="s">
        <v>430</v>
      </c>
      <c r="D35" s="225" t="s">
        <v>719</v>
      </c>
      <c r="E35" s="239" t="s">
        <v>720</v>
      </c>
      <c r="F35" s="67"/>
      <c r="G35" s="79" t="s">
        <v>41</v>
      </c>
      <c r="H35" s="73" t="s">
        <v>645</v>
      </c>
      <c r="I35" s="74" t="s">
        <v>721</v>
      </c>
      <c r="J35" s="75" t="s">
        <v>644</v>
      </c>
      <c r="K35" s="138" t="s">
        <v>787</v>
      </c>
      <c r="L35" s="135" t="s">
        <v>722</v>
      </c>
      <c r="M35" s="134" t="s">
        <v>830</v>
      </c>
      <c r="N35" s="131">
        <v>4</v>
      </c>
      <c r="O35" s="63"/>
      <c r="P35" s="6" t="s">
        <v>474</v>
      </c>
      <c r="Q35" s="3" t="s">
        <v>474</v>
      </c>
      <c r="R35" s="4" t="s">
        <v>474</v>
      </c>
      <c r="S35" s="5" t="s">
        <v>474</v>
      </c>
      <c r="T35" s="65"/>
      <c r="U35" s="264"/>
      <c r="V35" s="263"/>
    </row>
    <row r="36" spans="1:22" ht="86.5" hidden="1" customHeight="1" outlineLevel="1" x14ac:dyDescent="0.35">
      <c r="A36" s="127"/>
      <c r="B36" s="128"/>
      <c r="C36" s="240" t="s">
        <v>431</v>
      </c>
      <c r="D36" s="226" t="s">
        <v>658</v>
      </c>
      <c r="E36" s="227" t="s">
        <v>239</v>
      </c>
      <c r="F36" s="67"/>
      <c r="G36" s="79" t="s">
        <v>788</v>
      </c>
      <c r="H36" s="73" t="s">
        <v>802</v>
      </c>
      <c r="I36" s="74" t="s">
        <v>803</v>
      </c>
      <c r="J36" s="75" t="s">
        <v>208</v>
      </c>
      <c r="K36" s="138" t="s">
        <v>804</v>
      </c>
      <c r="L36" s="135" t="s">
        <v>209</v>
      </c>
      <c r="M36" s="134" t="s">
        <v>210</v>
      </c>
      <c r="N36" s="131">
        <v>4</v>
      </c>
      <c r="O36" s="63"/>
      <c r="P36" s="6" t="s">
        <v>474</v>
      </c>
      <c r="Q36" s="3" t="s">
        <v>474</v>
      </c>
      <c r="R36" s="4" t="s">
        <v>474</v>
      </c>
      <c r="S36" s="5" t="s">
        <v>474</v>
      </c>
      <c r="T36" s="65"/>
      <c r="U36" s="264"/>
      <c r="V36" s="263"/>
    </row>
    <row r="37" spans="1:22" ht="92.15" hidden="1" customHeight="1" outlineLevel="1" x14ac:dyDescent="0.35">
      <c r="A37" s="127"/>
      <c r="B37" s="128"/>
      <c r="C37" s="235" t="s">
        <v>432</v>
      </c>
      <c r="D37" s="226" t="s">
        <v>47</v>
      </c>
      <c r="E37" s="227" t="s">
        <v>61</v>
      </c>
      <c r="F37" s="67"/>
      <c r="G37" s="79" t="s">
        <v>232</v>
      </c>
      <c r="H37" s="139" t="s">
        <v>240</v>
      </c>
      <c r="I37" s="74" t="s">
        <v>241</v>
      </c>
      <c r="J37" s="75" t="s">
        <v>96</v>
      </c>
      <c r="K37" s="138" t="s">
        <v>242</v>
      </c>
      <c r="L37" s="135" t="s">
        <v>137</v>
      </c>
      <c r="M37" s="134" t="s">
        <v>233</v>
      </c>
      <c r="N37" s="131">
        <v>4</v>
      </c>
      <c r="O37" s="63"/>
      <c r="P37" s="6" t="s">
        <v>474</v>
      </c>
      <c r="Q37" s="3" t="s">
        <v>474</v>
      </c>
      <c r="R37" s="4" t="s">
        <v>474</v>
      </c>
      <c r="S37" s="5" t="s">
        <v>474</v>
      </c>
      <c r="T37" s="65"/>
      <c r="U37" s="264"/>
      <c r="V37" s="263"/>
    </row>
    <row r="38" spans="1:22" ht="111.75" hidden="1" customHeight="1" outlineLevel="1" x14ac:dyDescent="0.35">
      <c r="A38" s="127"/>
      <c r="B38" s="128"/>
      <c r="C38" s="235" t="s">
        <v>433</v>
      </c>
      <c r="D38" s="226" t="s">
        <v>234</v>
      </c>
      <c r="E38" s="227" t="s">
        <v>243</v>
      </c>
      <c r="F38" s="67"/>
      <c r="G38" s="79" t="s">
        <v>232</v>
      </c>
      <c r="H38" s="139" t="s">
        <v>97</v>
      </c>
      <c r="I38" s="74" t="s">
        <v>98</v>
      </c>
      <c r="J38" s="75" t="s">
        <v>99</v>
      </c>
      <c r="K38" s="76" t="s">
        <v>244</v>
      </c>
      <c r="L38" s="135" t="s">
        <v>789</v>
      </c>
      <c r="M38" s="134" t="s">
        <v>138</v>
      </c>
      <c r="N38" s="131">
        <v>4</v>
      </c>
      <c r="O38" s="63"/>
      <c r="P38" s="6" t="s">
        <v>474</v>
      </c>
      <c r="Q38" s="3" t="s">
        <v>474</v>
      </c>
      <c r="R38" s="4" t="s">
        <v>474</v>
      </c>
      <c r="S38" s="5" t="s">
        <v>474</v>
      </c>
      <c r="T38" s="65"/>
      <c r="U38" s="264"/>
      <c r="V38" s="263"/>
    </row>
    <row r="39" spans="1:22" ht="108.75" hidden="1" customHeight="1" outlineLevel="1" x14ac:dyDescent="0.35">
      <c r="A39" s="127"/>
      <c r="B39" s="128"/>
      <c r="C39" s="240" t="s">
        <v>434</v>
      </c>
      <c r="D39" s="226" t="s">
        <v>245</v>
      </c>
      <c r="E39" s="227" t="s">
        <v>243</v>
      </c>
      <c r="F39" s="67"/>
      <c r="G39" s="79" t="s">
        <v>232</v>
      </c>
      <c r="H39" s="139" t="s">
        <v>100</v>
      </c>
      <c r="I39" s="74" t="s">
        <v>101</v>
      </c>
      <c r="J39" s="75" t="s">
        <v>102</v>
      </c>
      <c r="K39" s="76" t="s">
        <v>244</v>
      </c>
      <c r="L39" s="135" t="s">
        <v>790</v>
      </c>
      <c r="M39" s="134" t="s">
        <v>139</v>
      </c>
      <c r="N39" s="131">
        <v>4</v>
      </c>
      <c r="O39" s="63"/>
      <c r="P39" s="6" t="s">
        <v>474</v>
      </c>
      <c r="Q39" s="3" t="s">
        <v>474</v>
      </c>
      <c r="R39" s="4" t="s">
        <v>474</v>
      </c>
      <c r="S39" s="5" t="s">
        <v>474</v>
      </c>
      <c r="T39" s="65"/>
      <c r="U39" s="264"/>
      <c r="V39" s="263"/>
    </row>
    <row r="40" spans="1:22" ht="102.75" hidden="1" customHeight="1" outlineLevel="1" thickBot="1" x14ac:dyDescent="0.4">
      <c r="A40" s="127"/>
      <c r="B40" s="128"/>
      <c r="C40" s="242" t="s">
        <v>435</v>
      </c>
      <c r="D40" s="243" t="s">
        <v>49</v>
      </c>
      <c r="E40" s="230" t="s">
        <v>48</v>
      </c>
      <c r="F40" s="67"/>
      <c r="G40" s="79" t="s">
        <v>232</v>
      </c>
      <c r="H40" s="139" t="s">
        <v>103</v>
      </c>
      <c r="I40" s="74" t="s">
        <v>104</v>
      </c>
      <c r="J40" s="75" t="s">
        <v>105</v>
      </c>
      <c r="K40" s="76" t="s">
        <v>246</v>
      </c>
      <c r="L40" s="135" t="s">
        <v>790</v>
      </c>
      <c r="M40" s="140" t="s">
        <v>140</v>
      </c>
      <c r="N40" s="131">
        <v>4</v>
      </c>
      <c r="O40" s="63"/>
      <c r="P40" s="6" t="s">
        <v>474</v>
      </c>
      <c r="Q40" s="3" t="s">
        <v>474</v>
      </c>
      <c r="R40" s="4" t="s">
        <v>474</v>
      </c>
      <c r="S40" s="5" t="s">
        <v>474</v>
      </c>
      <c r="T40" s="65"/>
      <c r="U40" s="264"/>
      <c r="V40" s="263"/>
    </row>
    <row r="41" spans="1:22" ht="24" hidden="1" outlineLevel="1" thickBot="1" x14ac:dyDescent="0.4">
      <c r="A41" s="136"/>
      <c r="B41" s="310" t="s">
        <v>473</v>
      </c>
      <c r="C41" s="311"/>
      <c r="D41" s="311"/>
      <c r="E41" s="312"/>
      <c r="F41" s="67"/>
      <c r="G41" s="137"/>
      <c r="H41" s="137"/>
      <c r="I41" s="137"/>
      <c r="J41" s="137"/>
      <c r="K41" s="137"/>
      <c r="L41" s="137"/>
      <c r="M41" s="68"/>
      <c r="N41" s="131">
        <v>4</v>
      </c>
      <c r="O41" s="63"/>
      <c r="P41" s="69" t="str" cm="1">
        <f t="array" ref="P41">IF(COUNTIF(P42:P48,"N/A")=ROWS(P42:P48),"N/A",(SUMPRODUCT(--(P42:P48&lt;&gt;"N/A"),$N42:$N48,P42:P48))/SUMIF(P42:P48,"&lt;&gt;N/A",$N42:$N48))</f>
        <v>N/A</v>
      </c>
      <c r="Q41" s="69" t="str" cm="1">
        <f t="array" ref="Q41">IF(COUNTIF(Q42:Q48,"N/A")=ROWS(Q42:Q48),"N/A",(SUMPRODUCT(--(Q42:Q48&lt;&gt;"N/A"),$N42:$N48,Q42:Q48))/SUMIF(Q42:Q48,"&lt;&gt;N/A",$N42:$N48))</f>
        <v>N/A</v>
      </c>
      <c r="R41" s="69" t="str" cm="1">
        <f t="array" ref="R41">IF(COUNTIF(R42:R48,"N/A")=ROWS(R42:R48),"N/A",(SUMPRODUCT(--(R42:R48&lt;&gt;"N/A"),$N42:$N48,R42:R48))/SUMIF(R42:R48,"&lt;&gt;N/A",$N42:$N48))</f>
        <v>N/A</v>
      </c>
      <c r="S41" s="112" t="str" cm="1">
        <f t="array" ref="S41">IF(COUNTIF(S42:S48,"N/A")=ROWS(S42:S48),"N/A",(SUMPRODUCT(--(S42:S48&lt;&gt;"N/A"),$N42:$N48,S42:S48))/SUMIF(S42:S48,"&lt;&gt;N/A",$N42:$N48))</f>
        <v>N/A</v>
      </c>
      <c r="T41" s="65"/>
      <c r="U41" s="263"/>
      <c r="V41" s="263"/>
    </row>
    <row r="42" spans="1:22" ht="43.5" hidden="1" outlineLevel="1" x14ac:dyDescent="0.35">
      <c r="A42" s="127"/>
      <c r="B42" s="128"/>
      <c r="C42" s="241" t="s">
        <v>249</v>
      </c>
      <c r="D42" s="244" t="s">
        <v>247</v>
      </c>
      <c r="E42" s="239" t="s">
        <v>248</v>
      </c>
      <c r="F42" s="67"/>
      <c r="G42" s="79" t="s">
        <v>114</v>
      </c>
      <c r="H42" s="73" t="s">
        <v>115</v>
      </c>
      <c r="I42" s="74" t="s">
        <v>116</v>
      </c>
      <c r="J42" s="75" t="s">
        <v>117</v>
      </c>
      <c r="K42" s="76" t="s">
        <v>118</v>
      </c>
      <c r="L42" s="77" t="s">
        <v>119</v>
      </c>
      <c r="M42" s="134" t="s">
        <v>120</v>
      </c>
      <c r="N42" s="131">
        <v>4</v>
      </c>
      <c r="O42" s="63"/>
      <c r="P42" s="6" t="s">
        <v>474</v>
      </c>
      <c r="Q42" s="3" t="s">
        <v>474</v>
      </c>
      <c r="R42" s="4" t="s">
        <v>474</v>
      </c>
      <c r="S42" s="5" t="s">
        <v>474</v>
      </c>
      <c r="T42" s="65"/>
      <c r="U42" s="264"/>
      <c r="V42" s="263"/>
    </row>
    <row r="43" spans="1:22" ht="78" hidden="1" customHeight="1" outlineLevel="1" x14ac:dyDescent="0.35">
      <c r="A43" s="127"/>
      <c r="B43" s="128"/>
      <c r="C43" s="240" t="s">
        <v>250</v>
      </c>
      <c r="D43" s="245" t="s">
        <v>156</v>
      </c>
      <c r="E43" s="227" t="s">
        <v>251</v>
      </c>
      <c r="F43" s="67"/>
      <c r="G43" s="79" t="s">
        <v>252</v>
      </c>
      <c r="H43" s="73" t="s">
        <v>121</v>
      </c>
      <c r="I43" s="74" t="s">
        <v>253</v>
      </c>
      <c r="J43" s="75" t="s">
        <v>805</v>
      </c>
      <c r="K43" s="76" t="s">
        <v>141</v>
      </c>
      <c r="L43" s="135" t="s">
        <v>142</v>
      </c>
      <c r="M43" s="134" t="s">
        <v>143</v>
      </c>
      <c r="N43" s="131">
        <v>4</v>
      </c>
      <c r="O43" s="63"/>
      <c r="P43" s="6" t="s">
        <v>474</v>
      </c>
      <c r="Q43" s="3" t="s">
        <v>474</v>
      </c>
      <c r="R43" s="4" t="s">
        <v>474</v>
      </c>
      <c r="S43" s="5" t="s">
        <v>474</v>
      </c>
      <c r="T43" s="65"/>
      <c r="U43" s="264"/>
      <c r="V43" s="263"/>
    </row>
    <row r="44" spans="1:22" ht="189" hidden="1" customHeight="1" outlineLevel="1" x14ac:dyDescent="0.35">
      <c r="A44" s="127"/>
      <c r="B44" s="128"/>
      <c r="C44" s="235" t="s">
        <v>154</v>
      </c>
      <c r="D44" s="245" t="s">
        <v>254</v>
      </c>
      <c r="E44" s="227" t="s">
        <v>255</v>
      </c>
      <c r="F44" s="67"/>
      <c r="G44" s="79" t="s">
        <v>252</v>
      </c>
      <c r="H44" s="129" t="s">
        <v>127</v>
      </c>
      <c r="I44" s="74" t="s">
        <v>126</v>
      </c>
      <c r="J44" s="75" t="s">
        <v>125</v>
      </c>
      <c r="K44" s="76" t="s">
        <v>124</v>
      </c>
      <c r="L44" s="77" t="s">
        <v>123</v>
      </c>
      <c r="M44" s="130" t="s">
        <v>122</v>
      </c>
      <c r="N44" s="131">
        <v>4</v>
      </c>
      <c r="O44" s="63"/>
      <c r="P44" s="6" t="s">
        <v>474</v>
      </c>
      <c r="Q44" s="3" t="s">
        <v>474</v>
      </c>
      <c r="R44" s="4" t="s">
        <v>474</v>
      </c>
      <c r="S44" s="5" t="s">
        <v>474</v>
      </c>
      <c r="T44" s="65"/>
      <c r="U44" s="264"/>
      <c r="V44" s="263"/>
    </row>
    <row r="45" spans="1:22" ht="106.5" hidden="1" customHeight="1" outlineLevel="1" x14ac:dyDescent="0.35">
      <c r="A45" s="127"/>
      <c r="B45" s="128"/>
      <c r="C45" s="231" t="s">
        <v>436</v>
      </c>
      <c r="D45" s="245" t="s">
        <v>682</v>
      </c>
      <c r="E45" s="227" t="s">
        <v>723</v>
      </c>
      <c r="F45" s="67"/>
      <c r="G45" s="72" t="s">
        <v>724</v>
      </c>
      <c r="H45" s="73" t="s">
        <v>806</v>
      </c>
      <c r="I45" s="74" t="s">
        <v>725</v>
      </c>
      <c r="J45" s="75" t="s">
        <v>726</v>
      </c>
      <c r="K45" s="76" t="s">
        <v>727</v>
      </c>
      <c r="L45" s="77" t="s">
        <v>683</v>
      </c>
      <c r="M45" s="130" t="s">
        <v>728</v>
      </c>
      <c r="N45" s="131">
        <v>4</v>
      </c>
      <c r="O45" s="63"/>
      <c r="P45" s="6" t="s">
        <v>474</v>
      </c>
      <c r="Q45" s="3" t="s">
        <v>474</v>
      </c>
      <c r="R45" s="4" t="s">
        <v>474</v>
      </c>
      <c r="S45" s="5" t="s">
        <v>474</v>
      </c>
      <c r="T45" s="65"/>
      <c r="U45" s="264"/>
      <c r="V45" s="263"/>
    </row>
    <row r="46" spans="1:22" ht="82.5" hidden="1" customHeight="1" outlineLevel="1" x14ac:dyDescent="0.35">
      <c r="A46" s="127"/>
      <c r="B46" s="128"/>
      <c r="C46" s="231" t="s">
        <v>437</v>
      </c>
      <c r="D46" s="245" t="s">
        <v>659</v>
      </c>
      <c r="E46" s="227" t="s">
        <v>660</v>
      </c>
      <c r="F46" s="67"/>
      <c r="G46" s="79" t="s">
        <v>646</v>
      </c>
      <c r="H46" s="129" t="s">
        <v>647</v>
      </c>
      <c r="I46" s="74" t="s">
        <v>807</v>
      </c>
      <c r="J46" s="75" t="s">
        <v>808</v>
      </c>
      <c r="K46" s="76" t="s">
        <v>648</v>
      </c>
      <c r="L46" s="77" t="s">
        <v>649</v>
      </c>
      <c r="M46" s="130" t="s">
        <v>650</v>
      </c>
      <c r="N46" s="131">
        <v>4</v>
      </c>
      <c r="O46" s="63"/>
      <c r="P46" s="6" t="s">
        <v>474</v>
      </c>
      <c r="Q46" s="3" t="s">
        <v>474</v>
      </c>
      <c r="R46" s="4" t="s">
        <v>474</v>
      </c>
      <c r="S46" s="5" t="s">
        <v>474</v>
      </c>
      <c r="T46" s="65"/>
      <c r="U46" s="264"/>
      <c r="V46" s="263"/>
    </row>
    <row r="47" spans="1:22" ht="82.5" hidden="1" customHeight="1" outlineLevel="1" x14ac:dyDescent="0.35">
      <c r="A47" s="127"/>
      <c r="B47" s="128"/>
      <c r="C47" s="231" t="s">
        <v>815</v>
      </c>
      <c r="D47" s="245" t="s">
        <v>816</v>
      </c>
      <c r="E47" s="227" t="s">
        <v>831</v>
      </c>
      <c r="F47" s="67"/>
      <c r="G47" s="79" t="s">
        <v>41</v>
      </c>
      <c r="H47" s="129" t="s">
        <v>694</v>
      </c>
      <c r="I47" s="74" t="s">
        <v>695</v>
      </c>
      <c r="J47" s="75" t="s">
        <v>696</v>
      </c>
      <c r="K47" s="76" t="s">
        <v>697</v>
      </c>
      <c r="L47" s="77" t="s">
        <v>698</v>
      </c>
      <c r="M47" s="130" t="s">
        <v>699</v>
      </c>
      <c r="N47" s="131">
        <v>4</v>
      </c>
      <c r="O47" s="63"/>
      <c r="P47" s="6" t="s">
        <v>474</v>
      </c>
      <c r="Q47" s="3" t="s">
        <v>474</v>
      </c>
      <c r="R47" s="4" t="s">
        <v>474</v>
      </c>
      <c r="S47" s="5" t="s">
        <v>474</v>
      </c>
      <c r="T47" s="65"/>
      <c r="U47" s="264"/>
      <c r="V47" s="263"/>
    </row>
    <row r="48" spans="1:22" ht="106.5" hidden="1" customHeight="1" outlineLevel="1" thickBot="1" x14ac:dyDescent="0.4">
      <c r="A48" s="127"/>
      <c r="B48" s="128"/>
      <c r="C48" s="235" t="s">
        <v>693</v>
      </c>
      <c r="D48" s="246" t="s">
        <v>157</v>
      </c>
      <c r="E48" s="227" t="s">
        <v>155</v>
      </c>
      <c r="F48" s="67"/>
      <c r="G48" s="79" t="s">
        <v>144</v>
      </c>
      <c r="H48" s="129" t="s">
        <v>256</v>
      </c>
      <c r="I48" s="132" t="s">
        <v>792</v>
      </c>
      <c r="J48" s="75" t="s">
        <v>791</v>
      </c>
      <c r="K48" s="76" t="s">
        <v>793</v>
      </c>
      <c r="L48" s="77" t="s">
        <v>794</v>
      </c>
      <c r="M48" s="90" t="s">
        <v>795</v>
      </c>
      <c r="N48" s="133">
        <v>4</v>
      </c>
      <c r="O48" s="63"/>
      <c r="P48" s="6" t="s">
        <v>474</v>
      </c>
      <c r="Q48" s="3" t="s">
        <v>474</v>
      </c>
      <c r="R48" s="4" t="s">
        <v>474</v>
      </c>
      <c r="S48" s="5" t="s">
        <v>474</v>
      </c>
      <c r="T48" s="65"/>
      <c r="U48" s="264"/>
      <c r="V48" s="263"/>
    </row>
    <row r="49" spans="1:22" ht="24" thickBot="1" x14ac:dyDescent="0.4">
      <c r="A49" s="328"/>
      <c r="B49" s="329"/>
      <c r="C49" s="329"/>
      <c r="D49" s="43"/>
      <c r="E49" s="43"/>
      <c r="F49" s="44"/>
      <c r="G49" s="45"/>
      <c r="H49" s="45"/>
      <c r="I49" s="45"/>
      <c r="J49" s="45"/>
      <c r="K49" s="45"/>
      <c r="L49" s="45"/>
      <c r="M49" s="45"/>
      <c r="N49" s="46"/>
      <c r="O49" s="44"/>
      <c r="P49" s="47"/>
      <c r="Q49" s="48"/>
      <c r="R49" s="48"/>
      <c r="S49" s="48"/>
      <c r="T49" s="49"/>
      <c r="U49" s="263"/>
      <c r="V49" s="263"/>
    </row>
    <row r="50" spans="1:22" ht="113.25" customHeight="1" collapsed="1" thickBot="1" x14ac:dyDescent="0.4">
      <c r="A50" s="339" t="s">
        <v>412</v>
      </c>
      <c r="B50" s="340"/>
      <c r="C50" s="341"/>
      <c r="D50" s="52" t="s">
        <v>452</v>
      </c>
      <c r="E50" s="53" t="s">
        <v>453</v>
      </c>
      <c r="F50" s="54"/>
      <c r="G50" s="55" t="s">
        <v>454</v>
      </c>
      <c r="H50" s="56" t="s">
        <v>457</v>
      </c>
      <c r="I50" s="57" t="s">
        <v>458</v>
      </c>
      <c r="J50" s="58" t="s">
        <v>456</v>
      </c>
      <c r="K50" s="59" t="s">
        <v>460</v>
      </c>
      <c r="L50" s="60" t="s">
        <v>459</v>
      </c>
      <c r="M50" s="61" t="s">
        <v>455</v>
      </c>
      <c r="N50" s="62">
        <v>4</v>
      </c>
      <c r="O50" s="63"/>
      <c r="P50" s="64" t="str">
        <f>IF(COUNT(P51,P59,P64)=0,"N/A",SUM(IF(P51&lt;&gt;"N/A",P51*$N51,0),IF(P59&lt;&gt;"N/A",P59*$N59,0),IF(P64&lt;&gt;"N/A",P64*$N64,0))/SUM(IF(P51&lt;&gt;"N/A",$N51,0),IF(P59&lt;&gt;"N/A",$N59,0),IF(P64&lt;&gt;"N/A",$N64,0)))</f>
        <v>N/A</v>
      </c>
      <c r="Q50" s="64" t="str">
        <f t="shared" ref="Q50:S50" si="0">IF(COUNT(Q51,Q59,Q64)=0,"N/A",SUM(IF(Q51&lt;&gt;"N/A",Q51*$N51,0),IF(Q59&lt;&gt;"N/A",Q59*$N59,0),IF(Q64&lt;&gt;"N/A",Q64*$N64,0))/SUM(IF(Q51&lt;&gt;"N/A",$N51,0),IF(Q59&lt;&gt;"N/A",$N59,0),IF(Q64&lt;&gt;"N/A",$N64,0)))</f>
        <v>N/A</v>
      </c>
      <c r="R50" s="64" t="str">
        <f t="shared" si="0"/>
        <v>N/A</v>
      </c>
      <c r="S50" s="64" t="str">
        <f t="shared" si="0"/>
        <v>N/A</v>
      </c>
      <c r="T50" s="65"/>
      <c r="U50" s="264"/>
      <c r="V50" s="263"/>
    </row>
    <row r="51" spans="1:22" ht="24" hidden="1" outlineLevel="1" thickBot="1" x14ac:dyDescent="0.4">
      <c r="A51" s="66"/>
      <c r="B51" s="342" t="s">
        <v>405</v>
      </c>
      <c r="C51" s="343"/>
      <c r="D51" s="343"/>
      <c r="E51" s="344"/>
      <c r="F51" s="67"/>
      <c r="G51" s="68"/>
      <c r="H51" s="68"/>
      <c r="I51" s="68"/>
      <c r="J51" s="68"/>
      <c r="K51" s="68"/>
      <c r="L51" s="68"/>
      <c r="M51" s="68"/>
      <c r="N51" s="62">
        <v>4</v>
      </c>
      <c r="O51" s="63"/>
      <c r="P51" s="69" t="str" cm="1">
        <f t="array" ref="P51">IF(COUNTIF(P52:P58,"N/A")=ROWS(P52:P58),"N/A",(SUMPRODUCT(--(P52:P58&lt;&gt;"N/A"),$N52:$N58,P52:P58))/SUMIF(P52:P58,"&lt;&gt;N/A",$N52:$N58))</f>
        <v>N/A</v>
      </c>
      <c r="Q51" s="69" t="str" cm="1">
        <f t="array" ref="Q51">IF(COUNTIF(Q52:Q58,"N/A")=ROWS(Q52:Q58),"N/A",(SUMPRODUCT(--(Q52:Q58&lt;&gt;"N/A"),$N52:$N58,Q52:Q58))/SUMIF(Q52:Q58,"&lt;&gt;N/A",$N52:$N58))</f>
        <v>N/A</v>
      </c>
      <c r="R51" s="69" t="str" cm="1">
        <f t="array" ref="R51">IF(COUNTIF(R52:R58,"N/A")=ROWS(R52:R58),"N/A",(SUMPRODUCT(--(R52:R58&lt;&gt;"N/A"),$N52:$N58,R52:R58))/SUMIF(R52:R58,"&lt;&gt;N/A",$N52:$N58))</f>
        <v>N/A</v>
      </c>
      <c r="S51" s="69" t="str" cm="1">
        <f t="array" ref="S51">IF(COUNTIF(S52:S58,"N/A")=ROWS(S52:S58),"N/A",(SUMPRODUCT(--(S52:S58&lt;&gt;"N/A"),$N52:$N58,S52:S58))/SUMIF(S52:S58,"&lt;&gt;N/A",$N52:$N58))</f>
        <v>N/A</v>
      </c>
      <c r="T51" s="65"/>
      <c r="U51" s="263"/>
      <c r="V51" s="263"/>
    </row>
    <row r="52" spans="1:22" ht="150.75" hidden="1" customHeight="1" outlineLevel="1" x14ac:dyDescent="0.35">
      <c r="A52" s="70"/>
      <c r="B52" s="71"/>
      <c r="C52" s="235" t="s">
        <v>409</v>
      </c>
      <c r="D52" s="246" t="s">
        <v>382</v>
      </c>
      <c r="E52" s="227" t="s">
        <v>356</v>
      </c>
      <c r="F52" s="67"/>
      <c r="G52" s="72" t="s">
        <v>358</v>
      </c>
      <c r="H52" s="73" t="s">
        <v>674</v>
      </c>
      <c r="I52" s="74" t="s">
        <v>357</v>
      </c>
      <c r="J52" s="75" t="s">
        <v>372</v>
      </c>
      <c r="K52" s="76" t="s">
        <v>377</v>
      </c>
      <c r="L52" s="77" t="s">
        <v>359</v>
      </c>
      <c r="M52" s="78" t="s">
        <v>360</v>
      </c>
      <c r="N52" s="62">
        <v>4</v>
      </c>
      <c r="O52" s="63"/>
      <c r="P52" s="6" t="s">
        <v>474</v>
      </c>
      <c r="Q52" s="3" t="s">
        <v>474</v>
      </c>
      <c r="R52" s="4" t="s">
        <v>474</v>
      </c>
      <c r="S52" s="5" t="s">
        <v>474</v>
      </c>
      <c r="T52" s="65"/>
      <c r="U52" s="264"/>
      <c r="V52" s="267"/>
    </row>
    <row r="53" spans="1:22" ht="144" hidden="1" customHeight="1" outlineLevel="1" x14ac:dyDescent="0.35">
      <c r="A53" s="70"/>
      <c r="B53" s="71"/>
      <c r="C53" s="235" t="s">
        <v>408</v>
      </c>
      <c r="D53" s="246" t="s">
        <v>383</v>
      </c>
      <c r="E53" s="227" t="s">
        <v>356</v>
      </c>
      <c r="F53" s="67"/>
      <c r="G53" s="79" t="s">
        <v>358</v>
      </c>
      <c r="H53" s="73" t="s">
        <v>675</v>
      </c>
      <c r="I53" s="74" t="s">
        <v>357</v>
      </c>
      <c r="J53" s="75" t="s">
        <v>373</v>
      </c>
      <c r="K53" s="76" t="s">
        <v>378</v>
      </c>
      <c r="L53" s="77" t="s">
        <v>359</v>
      </c>
      <c r="M53" s="78" t="s">
        <v>361</v>
      </c>
      <c r="N53" s="62">
        <v>4</v>
      </c>
      <c r="O53" s="63"/>
      <c r="P53" s="6" t="s">
        <v>474</v>
      </c>
      <c r="Q53" s="3" t="s">
        <v>474</v>
      </c>
      <c r="R53" s="4" t="s">
        <v>474</v>
      </c>
      <c r="S53" s="5" t="s">
        <v>474</v>
      </c>
      <c r="T53" s="65"/>
      <c r="U53" s="264"/>
      <c r="V53" s="263"/>
    </row>
    <row r="54" spans="1:22" ht="149.25" hidden="1" customHeight="1" outlineLevel="1" x14ac:dyDescent="0.35">
      <c r="A54" s="70"/>
      <c r="B54" s="71"/>
      <c r="C54" s="235" t="s">
        <v>410</v>
      </c>
      <c r="D54" s="246" t="s">
        <v>384</v>
      </c>
      <c r="E54" s="227" t="s">
        <v>356</v>
      </c>
      <c r="F54" s="67"/>
      <c r="G54" s="79" t="s">
        <v>358</v>
      </c>
      <c r="H54" s="73" t="s">
        <v>676</v>
      </c>
      <c r="I54" s="74" t="s">
        <v>357</v>
      </c>
      <c r="J54" s="75" t="s">
        <v>374</v>
      </c>
      <c r="K54" s="76" t="s">
        <v>379</v>
      </c>
      <c r="L54" s="77" t="s">
        <v>359</v>
      </c>
      <c r="M54" s="78" t="s">
        <v>362</v>
      </c>
      <c r="N54" s="62">
        <v>4</v>
      </c>
      <c r="O54" s="63"/>
      <c r="P54" s="6" t="s">
        <v>474</v>
      </c>
      <c r="Q54" s="3" t="s">
        <v>474</v>
      </c>
      <c r="R54" s="4" t="s">
        <v>474</v>
      </c>
      <c r="S54" s="5" t="s">
        <v>474</v>
      </c>
      <c r="T54" s="65"/>
      <c r="U54" s="264"/>
      <c r="V54" s="263"/>
    </row>
    <row r="55" spans="1:22" ht="141" hidden="1" customHeight="1" outlineLevel="1" x14ac:dyDescent="0.35">
      <c r="A55" s="70"/>
      <c r="B55" s="71"/>
      <c r="C55" s="235" t="s">
        <v>411</v>
      </c>
      <c r="D55" s="246" t="s">
        <v>385</v>
      </c>
      <c r="E55" s="227" t="s">
        <v>356</v>
      </c>
      <c r="F55" s="67"/>
      <c r="G55" s="79" t="s">
        <v>262</v>
      </c>
      <c r="H55" s="73" t="s">
        <v>677</v>
      </c>
      <c r="I55" s="74" t="s">
        <v>357</v>
      </c>
      <c r="J55" s="75" t="s">
        <v>375</v>
      </c>
      <c r="K55" s="76" t="s">
        <v>380</v>
      </c>
      <c r="L55" s="77" t="s">
        <v>359</v>
      </c>
      <c r="M55" s="78" t="s">
        <v>363</v>
      </c>
      <c r="N55" s="62">
        <v>4</v>
      </c>
      <c r="O55" s="63"/>
      <c r="P55" s="6" t="s">
        <v>474</v>
      </c>
      <c r="Q55" s="3" t="s">
        <v>474</v>
      </c>
      <c r="R55" s="4" t="s">
        <v>474</v>
      </c>
      <c r="S55" s="5" t="s">
        <v>474</v>
      </c>
      <c r="T55" s="65"/>
      <c r="U55" s="264"/>
      <c r="V55" s="263"/>
    </row>
    <row r="56" spans="1:22" ht="144.75" hidden="1" customHeight="1" outlineLevel="1" x14ac:dyDescent="0.35">
      <c r="A56" s="70"/>
      <c r="B56" s="71"/>
      <c r="C56" s="235" t="s">
        <v>838</v>
      </c>
      <c r="D56" s="246" t="s">
        <v>386</v>
      </c>
      <c r="E56" s="227" t="s">
        <v>543</v>
      </c>
      <c r="F56" s="67"/>
      <c r="G56" s="79" t="s">
        <v>262</v>
      </c>
      <c r="H56" s="73" t="s">
        <v>678</v>
      </c>
      <c r="I56" s="74" t="s">
        <v>357</v>
      </c>
      <c r="J56" s="75" t="s">
        <v>376</v>
      </c>
      <c r="K56" s="76" t="s">
        <v>381</v>
      </c>
      <c r="L56" s="77" t="s">
        <v>359</v>
      </c>
      <c r="M56" s="78" t="s">
        <v>364</v>
      </c>
      <c r="N56" s="62">
        <v>4</v>
      </c>
      <c r="O56" s="63"/>
      <c r="P56" s="6" t="s">
        <v>474</v>
      </c>
      <c r="Q56" s="3" t="s">
        <v>474</v>
      </c>
      <c r="R56" s="4" t="s">
        <v>474</v>
      </c>
      <c r="S56" s="5" t="s">
        <v>474</v>
      </c>
      <c r="T56" s="65"/>
      <c r="U56" s="264"/>
      <c r="V56" s="263"/>
    </row>
    <row r="57" spans="1:22" ht="144.75" hidden="1" customHeight="1" outlineLevel="1" x14ac:dyDescent="0.35">
      <c r="A57" s="70"/>
      <c r="B57" s="71"/>
      <c r="C57" s="223" t="s">
        <v>589</v>
      </c>
      <c r="D57" s="246" t="s">
        <v>588</v>
      </c>
      <c r="E57" s="227" t="s">
        <v>595</v>
      </c>
      <c r="F57" s="80"/>
      <c r="G57" s="72" t="s">
        <v>700</v>
      </c>
      <c r="H57" s="73" t="s">
        <v>701</v>
      </c>
      <c r="I57" s="74" t="s">
        <v>602</v>
      </c>
      <c r="J57" s="75" t="s">
        <v>702</v>
      </c>
      <c r="K57" s="76" t="s">
        <v>601</v>
      </c>
      <c r="L57" s="77" t="s">
        <v>703</v>
      </c>
      <c r="M57" s="78" t="s">
        <v>704</v>
      </c>
      <c r="N57" s="62">
        <v>4</v>
      </c>
      <c r="O57" s="63"/>
      <c r="P57" s="6" t="s">
        <v>474</v>
      </c>
      <c r="Q57" s="3" t="s">
        <v>474</v>
      </c>
      <c r="R57" s="4" t="s">
        <v>474</v>
      </c>
      <c r="S57" s="5" t="s">
        <v>474</v>
      </c>
      <c r="T57" s="65"/>
      <c r="U57" s="264"/>
      <c r="V57" s="263"/>
    </row>
    <row r="58" spans="1:22" ht="125.25" hidden="1" customHeight="1" outlineLevel="1" thickBot="1" x14ac:dyDescent="0.4">
      <c r="A58" s="70"/>
      <c r="B58" s="71"/>
      <c r="C58" s="223" t="s">
        <v>590</v>
      </c>
      <c r="D58" s="246" t="s">
        <v>591</v>
      </c>
      <c r="E58" s="227" t="s">
        <v>544</v>
      </c>
      <c r="F58" s="80"/>
      <c r="G58" s="72" t="s">
        <v>603</v>
      </c>
      <c r="H58" s="73" t="s">
        <v>604</v>
      </c>
      <c r="I58" s="74" t="s">
        <v>705</v>
      </c>
      <c r="J58" s="75" t="s">
        <v>596</v>
      </c>
      <c r="K58" s="76" t="s">
        <v>605</v>
      </c>
      <c r="L58" s="77" t="s">
        <v>593</v>
      </c>
      <c r="M58" s="78" t="s">
        <v>706</v>
      </c>
      <c r="N58" s="62">
        <v>4</v>
      </c>
      <c r="O58" s="63"/>
      <c r="P58" s="6" t="s">
        <v>474</v>
      </c>
      <c r="Q58" s="3" t="s">
        <v>474</v>
      </c>
      <c r="R58" s="4" t="s">
        <v>474</v>
      </c>
      <c r="S58" s="5" t="s">
        <v>474</v>
      </c>
      <c r="T58" s="65"/>
      <c r="U58" s="264"/>
      <c r="V58" s="263"/>
    </row>
    <row r="59" spans="1:22" ht="24" hidden="1" outlineLevel="1" thickBot="1" x14ac:dyDescent="0.4">
      <c r="A59" s="66"/>
      <c r="B59" s="342" t="s">
        <v>407</v>
      </c>
      <c r="C59" s="343"/>
      <c r="D59" s="343"/>
      <c r="E59" s="344"/>
      <c r="F59" s="67"/>
      <c r="G59" s="68"/>
      <c r="H59" s="68"/>
      <c r="I59" s="68"/>
      <c r="J59" s="68"/>
      <c r="K59" s="68"/>
      <c r="L59" s="68"/>
      <c r="M59" s="68"/>
      <c r="N59" s="62">
        <v>4</v>
      </c>
      <c r="O59" s="63"/>
      <c r="P59" s="69" t="str" cm="1">
        <f t="array" ref="P59">IF(COUNTIF(P60:P63,"N/A")=ROWS(P60:P63),"N/A",(SUMPRODUCT(--(P60:P63&lt;&gt;"N/A"),$N60:$N63,P60:P63))/SUMIF(P60:P63,"&lt;&gt;N/A",$N60:$N63))</f>
        <v>N/A</v>
      </c>
      <c r="Q59" s="69" t="str" cm="1">
        <f t="array" ref="Q59">IF(COUNTIF(Q60:Q63,"N/A")=ROWS(Q60:Q63),"N/A",(SUMPRODUCT(--(Q60:Q63&lt;&gt;"N/A"),$N60:$N63,Q60:Q63))/SUMIF(Q60:Q63,"&lt;&gt;N/A",$N60:$N63))</f>
        <v>N/A</v>
      </c>
      <c r="R59" s="69" t="str" cm="1">
        <f t="array" ref="R59">IF(COUNTIF(R60:R63,"N/A")=ROWS(R60:R63),"N/A",(SUMPRODUCT(--(R60:R63&lt;&gt;"N/A"),$N60:$N63,R60:R63))/SUMIF(R60:R63,"&lt;&gt;N/A",$N60:$N63))</f>
        <v>N/A</v>
      </c>
      <c r="S59" s="69" t="str" cm="1">
        <f t="array" ref="S59">IF(COUNTIF(S60:S63,"N/A")=ROWS(S60:S63),"N/A",(SUMPRODUCT(--(S60:S63&lt;&gt;"N/A"),$N60:$N63,S60:S63))/SUMIF(S60:S63,"&lt;&gt;N/A",$N60:$N63))</f>
        <v>N/A</v>
      </c>
      <c r="T59" s="65"/>
      <c r="U59" s="263"/>
      <c r="V59" s="263"/>
    </row>
    <row r="60" spans="1:22" s="91" customFormat="1" ht="126.75" hidden="1" customHeight="1" outlineLevel="1" x14ac:dyDescent="0.35">
      <c r="A60" s="81"/>
      <c r="B60" s="82"/>
      <c r="C60" s="223" t="s">
        <v>839</v>
      </c>
      <c r="D60" s="226" t="s">
        <v>463</v>
      </c>
      <c r="E60" s="227" t="s">
        <v>464</v>
      </c>
      <c r="F60" s="83"/>
      <c r="G60" s="84" t="s">
        <v>580</v>
      </c>
      <c r="H60" s="85" t="s">
        <v>581</v>
      </c>
      <c r="I60" s="86" t="s">
        <v>579</v>
      </c>
      <c r="J60" s="87" t="s">
        <v>582</v>
      </c>
      <c r="K60" s="88" t="s">
        <v>465</v>
      </c>
      <c r="L60" s="89" t="s">
        <v>583</v>
      </c>
      <c r="M60" s="90" t="s">
        <v>466</v>
      </c>
      <c r="N60" s="62">
        <v>4</v>
      </c>
      <c r="O60" s="63"/>
      <c r="P60" s="6" t="s">
        <v>474</v>
      </c>
      <c r="Q60" s="3" t="s">
        <v>474</v>
      </c>
      <c r="R60" s="4" t="s">
        <v>474</v>
      </c>
      <c r="S60" s="5" t="s">
        <v>474</v>
      </c>
      <c r="T60" s="65"/>
      <c r="U60" s="265"/>
      <c r="V60" s="266"/>
    </row>
    <row r="61" spans="1:22" s="91" customFormat="1" ht="126.75" hidden="1" customHeight="1" outlineLevel="1" x14ac:dyDescent="0.35">
      <c r="A61" s="81"/>
      <c r="B61" s="82"/>
      <c r="C61" s="223" t="s">
        <v>533</v>
      </c>
      <c r="D61" s="226" t="s">
        <v>461</v>
      </c>
      <c r="E61" s="227" t="s">
        <v>462</v>
      </c>
      <c r="F61" s="83"/>
      <c r="G61" s="92" t="s">
        <v>537</v>
      </c>
      <c r="H61" s="85" t="s">
        <v>538</v>
      </c>
      <c r="I61" s="86" t="s">
        <v>539</v>
      </c>
      <c r="J61" s="87" t="s">
        <v>540</v>
      </c>
      <c r="K61" s="88" t="s">
        <v>542</v>
      </c>
      <c r="L61" s="89" t="s">
        <v>573</v>
      </c>
      <c r="M61" s="90" t="s">
        <v>541</v>
      </c>
      <c r="N61" s="62">
        <v>4</v>
      </c>
      <c r="O61" s="63"/>
      <c r="P61" s="6" t="s">
        <v>474</v>
      </c>
      <c r="Q61" s="3" t="s">
        <v>474</v>
      </c>
      <c r="R61" s="4" t="s">
        <v>474</v>
      </c>
      <c r="S61" s="5" t="s">
        <v>474</v>
      </c>
      <c r="T61" s="65"/>
      <c r="U61" s="265"/>
      <c r="V61" s="266"/>
    </row>
    <row r="62" spans="1:22" s="91" customFormat="1" ht="126.75" hidden="1" customHeight="1" outlineLevel="1" x14ac:dyDescent="0.35">
      <c r="A62" s="81"/>
      <c r="B62" s="82"/>
      <c r="C62" s="223" t="s">
        <v>548</v>
      </c>
      <c r="D62" s="225" t="s">
        <v>532</v>
      </c>
      <c r="E62" s="239" t="s">
        <v>549</v>
      </c>
      <c r="F62" s="83"/>
      <c r="G62" s="92" t="s">
        <v>552</v>
      </c>
      <c r="H62" s="85" t="s">
        <v>574</v>
      </c>
      <c r="I62" s="86" t="s">
        <v>550</v>
      </c>
      <c r="J62" s="87" t="s">
        <v>575</v>
      </c>
      <c r="K62" s="88" t="s">
        <v>576</v>
      </c>
      <c r="L62" s="89" t="s">
        <v>577</v>
      </c>
      <c r="M62" s="90" t="s">
        <v>545</v>
      </c>
      <c r="N62" s="62">
        <v>4</v>
      </c>
      <c r="O62" s="63"/>
      <c r="P62" s="6" t="s">
        <v>474</v>
      </c>
      <c r="Q62" s="3" t="s">
        <v>474</v>
      </c>
      <c r="R62" s="4" t="s">
        <v>474</v>
      </c>
      <c r="S62" s="5" t="s">
        <v>474</v>
      </c>
      <c r="T62" s="65"/>
      <c r="U62" s="265"/>
      <c r="V62" s="266"/>
    </row>
    <row r="63" spans="1:22" s="91" customFormat="1" ht="160.5" hidden="1" customHeight="1" outlineLevel="1" thickBot="1" x14ac:dyDescent="0.4">
      <c r="A63" s="81"/>
      <c r="B63" s="82"/>
      <c r="C63" s="247" t="s">
        <v>534</v>
      </c>
      <c r="D63" s="229" t="s">
        <v>551</v>
      </c>
      <c r="E63" s="230" t="s">
        <v>558</v>
      </c>
      <c r="F63" s="80"/>
      <c r="G63" s="72" t="s">
        <v>553</v>
      </c>
      <c r="H63" s="73" t="s">
        <v>554</v>
      </c>
      <c r="I63" s="74" t="s">
        <v>557</v>
      </c>
      <c r="J63" s="75" t="s">
        <v>555</v>
      </c>
      <c r="K63" s="76" t="s">
        <v>559</v>
      </c>
      <c r="L63" s="77" t="s">
        <v>556</v>
      </c>
      <c r="M63" s="90" t="s">
        <v>546</v>
      </c>
      <c r="N63" s="62">
        <v>4</v>
      </c>
      <c r="O63" s="63"/>
      <c r="P63" s="6" t="s">
        <v>474</v>
      </c>
      <c r="Q63" s="3" t="s">
        <v>474</v>
      </c>
      <c r="R63" s="4" t="s">
        <v>474</v>
      </c>
      <c r="S63" s="5" t="s">
        <v>474</v>
      </c>
      <c r="T63" s="65"/>
      <c r="U63" s="265"/>
      <c r="V63" s="266"/>
    </row>
    <row r="64" spans="1:22" ht="24" hidden="1" outlineLevel="1" thickBot="1" x14ac:dyDescent="0.4">
      <c r="A64" s="66"/>
      <c r="B64" s="342" t="s">
        <v>406</v>
      </c>
      <c r="C64" s="343"/>
      <c r="D64" s="343"/>
      <c r="E64" s="344"/>
      <c r="F64" s="67"/>
      <c r="G64" s="68"/>
      <c r="H64" s="68"/>
      <c r="I64" s="68"/>
      <c r="J64" s="68"/>
      <c r="K64" s="68"/>
      <c r="L64" s="68"/>
      <c r="M64" s="68"/>
      <c r="N64" s="62">
        <v>4</v>
      </c>
      <c r="O64" s="63"/>
      <c r="P64" s="69" t="str" cm="1">
        <f t="array" ref="P64">IF(COUNTIF(P65:P66,"N/A")=ROWS(P65:P66),"N/A",(SUMPRODUCT(--(P65:P66&lt;&gt;"N/A"),$N65:$N66,P65:P66))/SUMIF(P65:P66,"&lt;&gt;N/A",$N65:$N66))</f>
        <v>N/A</v>
      </c>
      <c r="Q64" s="69" t="str" cm="1">
        <f t="array" ref="Q64">IF(COUNTIF(Q65:Q66,"N/A")=ROWS(Q65:Q66),"N/A",(SUMPRODUCT(--(Q65:Q66&lt;&gt;"N/A"),$N65:$N66,Q65:Q66))/SUMIF(Q65:Q66,"&lt;&gt;N/A",$N65:$N66))</f>
        <v>N/A</v>
      </c>
      <c r="R64" s="69" t="str" cm="1">
        <f t="array" ref="R64">IF(COUNTIF(R65:R66,"N/A")=ROWS(R65:R66),"N/A",(SUMPRODUCT(--(R65:R66&lt;&gt;"N/A"),$N65:$N66,R65:R66))/SUMIF(R65:R66,"&lt;&gt;N/A",$N65:$N66))</f>
        <v>N/A</v>
      </c>
      <c r="S64" s="69" t="str" cm="1">
        <f t="array" ref="S64">IF(COUNTIF(S65:S66,"N/A")=ROWS(S65:S66),"N/A",(SUMPRODUCT(--(S65:S66&lt;&gt;"N/A"),$N65:$N66,S65:S66))/SUMIF(S65:S66,"&lt;&gt;N/A",$N65:$N66))</f>
        <v>N/A</v>
      </c>
      <c r="T64" s="65"/>
      <c r="U64" s="263"/>
      <c r="V64" s="263"/>
    </row>
    <row r="65" spans="1:25" s="91" customFormat="1" ht="129.75" hidden="1" customHeight="1" outlineLevel="1" x14ac:dyDescent="0.35">
      <c r="A65" s="81"/>
      <c r="B65" s="82"/>
      <c r="C65" s="223" t="s">
        <v>565</v>
      </c>
      <c r="D65" s="225" t="s">
        <v>592</v>
      </c>
      <c r="E65" s="239" t="s">
        <v>594</v>
      </c>
      <c r="F65" s="99"/>
      <c r="G65" s="92" t="s">
        <v>672</v>
      </c>
      <c r="H65" s="85" t="s">
        <v>597</v>
      </c>
      <c r="I65" s="95" t="s">
        <v>599</v>
      </c>
      <c r="J65" s="87" t="s">
        <v>600</v>
      </c>
      <c r="K65" s="88" t="s">
        <v>598</v>
      </c>
      <c r="L65" s="89" t="s">
        <v>832</v>
      </c>
      <c r="M65" s="90" t="s">
        <v>833</v>
      </c>
      <c r="N65" s="62">
        <v>4</v>
      </c>
      <c r="O65" s="63"/>
      <c r="P65" s="6" t="s">
        <v>474</v>
      </c>
      <c r="Q65" s="3" t="s">
        <v>474</v>
      </c>
      <c r="R65" s="4" t="s">
        <v>474</v>
      </c>
      <c r="S65" s="5" t="s">
        <v>474</v>
      </c>
      <c r="T65" s="65"/>
      <c r="U65" s="265"/>
      <c r="V65" s="266"/>
    </row>
    <row r="66" spans="1:25" ht="151.5" hidden="1" customHeight="1" outlineLevel="1" x14ac:dyDescent="0.35">
      <c r="A66" s="70"/>
      <c r="B66" s="71"/>
      <c r="C66" s="247" t="s">
        <v>562</v>
      </c>
      <c r="D66" s="226" t="s">
        <v>586</v>
      </c>
      <c r="E66" s="227" t="s">
        <v>587</v>
      </c>
      <c r="F66" s="100"/>
      <c r="G66" s="72" t="s">
        <v>560</v>
      </c>
      <c r="H66" s="85" t="s">
        <v>585</v>
      </c>
      <c r="I66" s="74" t="s">
        <v>564</v>
      </c>
      <c r="J66" s="75" t="s">
        <v>563</v>
      </c>
      <c r="K66" s="76" t="s">
        <v>566</v>
      </c>
      <c r="L66" s="77" t="s">
        <v>578</v>
      </c>
      <c r="M66" s="78" t="s">
        <v>561</v>
      </c>
      <c r="N66" s="62">
        <v>4</v>
      </c>
      <c r="O66" s="63"/>
      <c r="P66" s="6" t="s">
        <v>474</v>
      </c>
      <c r="Q66" s="3" t="s">
        <v>474</v>
      </c>
      <c r="R66" s="4" t="s">
        <v>474</v>
      </c>
      <c r="S66" s="5" t="s">
        <v>474</v>
      </c>
      <c r="T66" s="65"/>
      <c r="U66" s="264"/>
      <c r="V66" s="263"/>
    </row>
    <row r="67" spans="1:25" ht="24" thickBot="1" x14ac:dyDescent="0.4">
      <c r="A67" s="328"/>
      <c r="B67" s="329"/>
      <c r="C67" s="329"/>
      <c r="D67" s="43"/>
      <c r="E67" s="43"/>
      <c r="F67" s="44"/>
      <c r="G67" s="45"/>
      <c r="H67" s="45"/>
      <c r="I67" s="45"/>
      <c r="J67" s="45"/>
      <c r="K67" s="45"/>
      <c r="L67" s="45"/>
      <c r="M67" s="45"/>
      <c r="N67" s="101"/>
      <c r="O67" s="44"/>
      <c r="P67" s="47"/>
      <c r="Q67" s="48"/>
      <c r="R67" s="48"/>
      <c r="S67" s="48"/>
      <c r="T67" s="49"/>
      <c r="U67" s="263"/>
      <c r="V67" s="263"/>
    </row>
    <row r="68" spans="1:25" ht="94.5" customHeight="1" collapsed="1" thickBot="1" x14ac:dyDescent="0.4">
      <c r="A68" s="333" t="s">
        <v>413</v>
      </c>
      <c r="B68" s="334"/>
      <c r="C68" s="335"/>
      <c r="D68" s="102" t="s">
        <v>528</v>
      </c>
      <c r="E68" s="103" t="s">
        <v>531</v>
      </c>
      <c r="F68" s="54"/>
      <c r="G68" s="55" t="s">
        <v>526</v>
      </c>
      <c r="H68" s="56" t="s">
        <v>567</v>
      </c>
      <c r="I68" s="57" t="s">
        <v>568</v>
      </c>
      <c r="J68" s="58" t="s">
        <v>530</v>
      </c>
      <c r="K68" s="59" t="s">
        <v>529</v>
      </c>
      <c r="L68" s="60" t="s">
        <v>834</v>
      </c>
      <c r="M68" s="61" t="s">
        <v>527</v>
      </c>
      <c r="N68" s="104">
        <v>4</v>
      </c>
      <c r="O68" s="63"/>
      <c r="P68" s="105" t="str">
        <f>IF(COUNT(P69,P76,P81,P85)=0,"N/A",SUM(IF(P69&lt;&gt;"N/A",P69*$N69,0),IF(P76&lt;&gt;"N/A",P76*$N76,0),IF(P81&lt;&gt;"N/A",P81*$N81,0),IF(P85&lt;&gt;"N/A",P85*$N85,0))/SUM(IF(P69&lt;&gt;"N/A",$N69,0),IF(P76&lt;&gt;"N/A",$N76,0),IF(P81&lt;&gt;"N/A",$N81,0),IF(P85&lt;&gt;"N/A",$N85,0)))</f>
        <v>N/A</v>
      </c>
      <c r="Q68" s="105" t="str">
        <f t="shared" ref="Q68:S68" si="1">IF(COUNT(Q69,Q76,Q81,Q85)=0,"N/A",SUM(IF(Q69&lt;&gt;"N/A",Q69*$N69,0),IF(Q76&lt;&gt;"N/A",Q76*$N76,0),IF(Q81&lt;&gt;"N/A",Q81*$N81,0),IF(Q85&lt;&gt;"N/A",Q85*$N85,0))/SUM(IF(Q69&lt;&gt;"N/A",$N69,0),IF(Q76&lt;&gt;"N/A",$N76,0),IF(Q81&lt;&gt;"N/A",$N81,0),IF(Q85&lt;&gt;"N/A",$N85,0)))</f>
        <v>N/A</v>
      </c>
      <c r="R68" s="105" t="str">
        <f t="shared" si="1"/>
        <v>N/A</v>
      </c>
      <c r="S68" s="105" t="str">
        <f t="shared" si="1"/>
        <v>N/A</v>
      </c>
      <c r="T68" s="65"/>
      <c r="U68" s="264"/>
      <c r="V68" s="263"/>
    </row>
    <row r="69" spans="1:25" ht="24" hidden="1" outlineLevel="1" thickBot="1" x14ac:dyDescent="0.4">
      <c r="A69" s="106"/>
      <c r="B69" s="330" t="s">
        <v>535</v>
      </c>
      <c r="C69" s="331"/>
      <c r="D69" s="331"/>
      <c r="E69" s="332"/>
      <c r="F69" s="67"/>
      <c r="G69" s="68"/>
      <c r="H69" s="68"/>
      <c r="I69" s="68"/>
      <c r="J69" s="68"/>
      <c r="K69" s="68"/>
      <c r="L69" s="68"/>
      <c r="M69" s="68"/>
      <c r="N69" s="104">
        <v>4</v>
      </c>
      <c r="O69" s="63"/>
      <c r="P69" s="69" t="str" cm="1">
        <f t="array" ref="P69">IF(COUNTIF(P70:P75,"N/A")=ROWS(P70:P75),"N/A",(SUMPRODUCT(--(P70:P75&lt;&gt;"N/A"),$N70:$N75,P70:P75))/SUMIF(P70:P75,"&lt;&gt;N/A",$N70:$N75))</f>
        <v>N/A</v>
      </c>
      <c r="Q69" s="69" t="str" cm="1">
        <f t="array" ref="Q69">IF(COUNTIF(Q70:Q75,"N/A")=ROWS(Q70:Q75),"N/A",(SUMPRODUCT(--(Q70:Q75&lt;&gt;"N/A"),$N70:$N75,Q70:Q75))/SUMIF(Q70:Q75,"&lt;&gt;N/A",$N70:$N75))</f>
        <v>N/A</v>
      </c>
      <c r="R69" s="69" t="str" cm="1">
        <f t="array" ref="R69">IF(COUNTIF(R70:R75,"N/A")=ROWS(R70:R75),"N/A",(SUMPRODUCT(--(R70:R75&lt;&gt;"N/A"),$N70:$N75,R70:R75))/SUMIF(R70:R75,"&lt;&gt;N/A",$N70:$N75))</f>
        <v>N/A</v>
      </c>
      <c r="S69" s="69" t="str" cm="1">
        <f t="array" ref="S69">IF(COUNTIF(S70:S75,"N/A")=ROWS(S70:S75),"N/A",(SUMPRODUCT(--(S70:S75&lt;&gt;"N/A"),$N70:$N75,S70:S75))/SUMIF(S70:S75,"&lt;&gt;N/A",$N70:$N75))</f>
        <v>N/A</v>
      </c>
      <c r="T69" s="65"/>
      <c r="U69" s="263"/>
      <c r="V69" s="263"/>
    </row>
    <row r="70" spans="1:25" s="91" customFormat="1" ht="126.75" hidden="1" customHeight="1" outlineLevel="1" x14ac:dyDescent="0.35">
      <c r="A70" s="107"/>
      <c r="B70" s="108"/>
      <c r="C70" s="223" t="s">
        <v>424</v>
      </c>
      <c r="D70" s="225" t="s">
        <v>300</v>
      </c>
      <c r="E70" s="239" t="s">
        <v>316</v>
      </c>
      <c r="F70" s="83"/>
      <c r="G70" s="84" t="s">
        <v>303</v>
      </c>
      <c r="H70" s="85" t="s">
        <v>263</v>
      </c>
      <c r="I70" s="86" t="s">
        <v>264</v>
      </c>
      <c r="J70" s="87" t="s">
        <v>606</v>
      </c>
      <c r="K70" s="88" t="s">
        <v>809</v>
      </c>
      <c r="L70" s="89" t="s">
        <v>321</v>
      </c>
      <c r="M70" s="90" t="s">
        <v>265</v>
      </c>
      <c r="N70" s="104">
        <v>4</v>
      </c>
      <c r="O70" s="63"/>
      <c r="P70" s="6" t="s">
        <v>474</v>
      </c>
      <c r="Q70" s="3" t="s">
        <v>474</v>
      </c>
      <c r="R70" s="4" t="s">
        <v>474</v>
      </c>
      <c r="S70" s="5" t="s">
        <v>474</v>
      </c>
      <c r="T70" s="65"/>
      <c r="U70" s="265"/>
      <c r="V70" s="266"/>
    </row>
    <row r="71" spans="1:25" ht="72.5" hidden="1" outlineLevel="1" x14ac:dyDescent="0.35">
      <c r="A71" s="109"/>
      <c r="B71" s="110"/>
      <c r="C71" s="223" t="s">
        <v>423</v>
      </c>
      <c r="D71" s="226" t="s">
        <v>317</v>
      </c>
      <c r="E71" s="227" t="s">
        <v>318</v>
      </c>
      <c r="F71" s="100"/>
      <c r="G71" s="84" t="s">
        <v>303</v>
      </c>
      <c r="H71" s="85" t="s">
        <v>304</v>
      </c>
      <c r="I71" s="86" t="s">
        <v>46</v>
      </c>
      <c r="J71" s="87" t="s">
        <v>323</v>
      </c>
      <c r="K71" s="88" t="s">
        <v>324</v>
      </c>
      <c r="L71" s="89" t="s">
        <v>266</v>
      </c>
      <c r="M71" s="90" t="s">
        <v>299</v>
      </c>
      <c r="N71" s="104">
        <v>4</v>
      </c>
      <c r="O71" s="63"/>
      <c r="P71" s="6" t="s">
        <v>474</v>
      </c>
      <c r="Q71" s="3" t="s">
        <v>474</v>
      </c>
      <c r="R71" s="4" t="s">
        <v>474</v>
      </c>
      <c r="S71" s="5" t="s">
        <v>474</v>
      </c>
      <c r="T71" s="65"/>
      <c r="U71" s="264"/>
      <c r="V71" s="263"/>
      <c r="Y71" s="111"/>
    </row>
    <row r="72" spans="1:25" ht="99.75" hidden="1" customHeight="1" outlineLevel="1" x14ac:dyDescent="0.35">
      <c r="A72" s="109"/>
      <c r="B72" s="110"/>
      <c r="C72" s="223" t="s">
        <v>422</v>
      </c>
      <c r="D72" s="226" t="s">
        <v>301</v>
      </c>
      <c r="E72" s="227" t="s">
        <v>302</v>
      </c>
      <c r="F72" s="100"/>
      <c r="G72" s="84" t="s">
        <v>305</v>
      </c>
      <c r="H72" s="85" t="s">
        <v>306</v>
      </c>
      <c r="I72" s="86" t="s">
        <v>267</v>
      </c>
      <c r="J72" s="87" t="s">
        <v>322</v>
      </c>
      <c r="K72" s="88" t="s">
        <v>268</v>
      </c>
      <c r="L72" s="89" t="s">
        <v>269</v>
      </c>
      <c r="M72" s="90" t="s">
        <v>673</v>
      </c>
      <c r="N72" s="104">
        <v>4</v>
      </c>
      <c r="O72" s="63"/>
      <c r="P72" s="6" t="s">
        <v>474</v>
      </c>
      <c r="Q72" s="3" t="s">
        <v>474</v>
      </c>
      <c r="R72" s="4" t="s">
        <v>474</v>
      </c>
      <c r="S72" s="5" t="s">
        <v>474</v>
      </c>
      <c r="T72" s="65"/>
      <c r="U72" s="264"/>
      <c r="V72" s="263"/>
    </row>
    <row r="73" spans="1:25" ht="168.75" hidden="1" customHeight="1" outlineLevel="1" x14ac:dyDescent="0.35">
      <c r="A73" s="109"/>
      <c r="B73" s="110"/>
      <c r="C73" s="223" t="s">
        <v>421</v>
      </c>
      <c r="D73" s="226" t="s">
        <v>129</v>
      </c>
      <c r="E73" s="227" t="s">
        <v>325</v>
      </c>
      <c r="F73" s="100"/>
      <c r="G73" s="92" t="s">
        <v>270</v>
      </c>
      <c r="H73" s="85" t="s">
        <v>326</v>
      </c>
      <c r="I73" s="86" t="s">
        <v>328</v>
      </c>
      <c r="J73" s="87" t="s">
        <v>327</v>
      </c>
      <c r="K73" s="88" t="s">
        <v>329</v>
      </c>
      <c r="L73" s="89" t="s">
        <v>271</v>
      </c>
      <c r="M73" s="90" t="s">
        <v>272</v>
      </c>
      <c r="N73" s="104">
        <v>4</v>
      </c>
      <c r="O73" s="63"/>
      <c r="P73" s="6" t="s">
        <v>474</v>
      </c>
      <c r="Q73" s="3" t="s">
        <v>474</v>
      </c>
      <c r="R73" s="4" t="s">
        <v>474</v>
      </c>
      <c r="S73" s="5" t="s">
        <v>474</v>
      </c>
      <c r="T73" s="65"/>
      <c r="U73" s="264"/>
      <c r="V73" s="263"/>
    </row>
    <row r="74" spans="1:25" ht="104.5" hidden="1" customHeight="1" outlineLevel="1" x14ac:dyDescent="0.35">
      <c r="A74" s="109"/>
      <c r="B74" s="110"/>
      <c r="C74" s="223" t="s">
        <v>420</v>
      </c>
      <c r="D74" s="226" t="s">
        <v>314</v>
      </c>
      <c r="E74" s="227" t="s">
        <v>312</v>
      </c>
      <c r="F74" s="99"/>
      <c r="G74" s="72" t="s">
        <v>273</v>
      </c>
      <c r="H74" s="73" t="s">
        <v>307</v>
      </c>
      <c r="I74" s="74" t="s">
        <v>387</v>
      </c>
      <c r="J74" s="75" t="s">
        <v>388</v>
      </c>
      <c r="K74" s="76" t="s">
        <v>569</v>
      </c>
      <c r="L74" s="89" t="s">
        <v>330</v>
      </c>
      <c r="M74" s="78" t="s">
        <v>274</v>
      </c>
      <c r="N74" s="104">
        <v>4</v>
      </c>
      <c r="O74" s="63"/>
      <c r="P74" s="6" t="s">
        <v>474</v>
      </c>
      <c r="Q74" s="3" t="s">
        <v>474</v>
      </c>
      <c r="R74" s="4" t="s">
        <v>474</v>
      </c>
      <c r="S74" s="5" t="s">
        <v>474</v>
      </c>
      <c r="T74" s="65"/>
      <c r="U74" s="264"/>
      <c r="V74" s="263"/>
    </row>
    <row r="75" spans="1:25" ht="107.5" hidden="1" customHeight="1" outlineLevel="1" thickBot="1" x14ac:dyDescent="0.4">
      <c r="A75" s="109"/>
      <c r="B75" s="110"/>
      <c r="C75" s="223" t="s">
        <v>419</v>
      </c>
      <c r="D75" s="248" t="s">
        <v>315</v>
      </c>
      <c r="E75" s="227" t="s">
        <v>313</v>
      </c>
      <c r="F75" s="99"/>
      <c r="G75" s="72" t="s">
        <v>275</v>
      </c>
      <c r="H75" s="73" t="s">
        <v>308</v>
      </c>
      <c r="I75" s="74" t="s">
        <v>309</v>
      </c>
      <c r="J75" s="75" t="s">
        <v>310</v>
      </c>
      <c r="K75" s="76" t="s">
        <v>331</v>
      </c>
      <c r="L75" s="77" t="s">
        <v>810</v>
      </c>
      <c r="M75" s="260" t="s">
        <v>311</v>
      </c>
      <c r="N75" s="104">
        <v>4</v>
      </c>
      <c r="O75" s="63"/>
      <c r="P75" s="6" t="s">
        <v>474</v>
      </c>
      <c r="Q75" s="3" t="s">
        <v>474</v>
      </c>
      <c r="R75" s="4" t="s">
        <v>474</v>
      </c>
      <c r="S75" s="5" t="s">
        <v>474</v>
      </c>
      <c r="T75" s="65"/>
      <c r="U75" s="264"/>
      <c r="V75" s="263"/>
    </row>
    <row r="76" spans="1:25" ht="24" hidden="1" outlineLevel="1" thickBot="1" x14ac:dyDescent="0.4">
      <c r="A76" s="106"/>
      <c r="B76" s="330" t="s">
        <v>276</v>
      </c>
      <c r="C76" s="331"/>
      <c r="D76" s="331"/>
      <c r="E76" s="332"/>
      <c r="F76" s="67"/>
      <c r="G76" s="137"/>
      <c r="H76" s="137"/>
      <c r="I76" s="137"/>
      <c r="J76" s="137"/>
      <c r="K76" s="137"/>
      <c r="L76" s="137"/>
      <c r="M76" s="68"/>
      <c r="N76" s="104">
        <v>4</v>
      </c>
      <c r="O76" s="63"/>
      <c r="P76" s="69" t="str">
        <f t="array" ref="P76">IF(COUNTIF(P77:P80,"N/A")=ROWS(P77:P80),"N/A",(SUMPRODUCT(--(P77:P80&lt;&gt;"N/A"),$N77:$N80,P77:P80))/SUMIF(P77:P80,"&lt;&gt;N/A",$N77:$N80))</f>
        <v>N/A</v>
      </c>
      <c r="Q76" s="69" t="str" cm="1">
        <f t="array" ref="Q76">IF(COUNTIF(Q77:Q80,"N/A")=ROWS(Q77:Q80),"N/A",(SUMPRODUCT(--(Q77:Q80&lt;&gt;"N/A"),$N77:$N80,Q77:Q80))/SUMIF(Q77:Q80,"&lt;&gt;N/A",$N77:$N80))</f>
        <v>N/A</v>
      </c>
      <c r="R76" s="69" t="str">
        <f t="array" ref="R76">IF(COUNTIF(R77:R80,"N/A")=ROWS(R77:R80),"N/A",(SUMPRODUCT(--(R77:R80&lt;&gt;"N/A"),$N77:$N80,R77:R80))/SUMIF(R77:R80,"&lt;&gt;N/A",$N77:$N80))</f>
        <v>N/A</v>
      </c>
      <c r="S76" s="112" t="str">
        <f t="array" ref="S76">IF(COUNTIF(S77:S80,"N/A")=ROWS(S77:S80),"N/A",(SUMPRODUCT(--(S77:S80&lt;&gt;"N/A"),$N77:$N80,S77:S80))/SUMIF(S77:S80,"&lt;&gt;N/A",$N77:$N80))</f>
        <v>N/A</v>
      </c>
      <c r="T76" s="65"/>
      <c r="U76" s="263"/>
      <c r="V76" s="263"/>
    </row>
    <row r="77" spans="1:25" ht="139.5" hidden="1" customHeight="1" outlineLevel="1" x14ac:dyDescent="0.35">
      <c r="A77" s="109"/>
      <c r="B77" s="249"/>
      <c r="C77" s="223" t="s">
        <v>426</v>
      </c>
      <c r="D77" s="226" t="s">
        <v>332</v>
      </c>
      <c r="E77" s="227" t="s">
        <v>333</v>
      </c>
      <c r="F77" s="100"/>
      <c r="G77" s="113" t="s">
        <v>334</v>
      </c>
      <c r="H77" s="73" t="s">
        <v>336</v>
      </c>
      <c r="I77" s="74" t="s">
        <v>584</v>
      </c>
      <c r="J77" s="75" t="s">
        <v>343</v>
      </c>
      <c r="K77" s="114" t="s">
        <v>335</v>
      </c>
      <c r="L77" s="77" t="s">
        <v>337</v>
      </c>
      <c r="M77" s="78" t="s">
        <v>172</v>
      </c>
      <c r="N77" s="104">
        <v>4</v>
      </c>
      <c r="O77" s="63"/>
      <c r="P77" s="6" t="s">
        <v>474</v>
      </c>
      <c r="Q77" s="3" t="s">
        <v>474</v>
      </c>
      <c r="R77" s="4" t="s">
        <v>474</v>
      </c>
      <c r="S77" s="5" t="s">
        <v>474</v>
      </c>
      <c r="T77" s="65"/>
      <c r="U77" s="264"/>
      <c r="V77" s="263"/>
    </row>
    <row r="78" spans="1:25" ht="110.25" hidden="1" customHeight="1" outlineLevel="1" x14ac:dyDescent="0.35">
      <c r="A78" s="109"/>
      <c r="B78" s="249"/>
      <c r="C78" s="250" t="s">
        <v>427</v>
      </c>
      <c r="D78" s="226" t="s">
        <v>339</v>
      </c>
      <c r="E78" s="227" t="s">
        <v>338</v>
      </c>
      <c r="F78" s="100"/>
      <c r="G78" s="72" t="s">
        <v>345</v>
      </c>
      <c r="H78" s="73" t="s">
        <v>547</v>
      </c>
      <c r="I78" s="74" t="s">
        <v>342</v>
      </c>
      <c r="J78" s="75" t="s">
        <v>340</v>
      </c>
      <c r="K78" s="76" t="s">
        <v>319</v>
      </c>
      <c r="L78" s="77" t="s">
        <v>341</v>
      </c>
      <c r="M78" s="78" t="s">
        <v>277</v>
      </c>
      <c r="N78" s="104">
        <v>4</v>
      </c>
      <c r="O78" s="63"/>
      <c r="P78" s="6" t="s">
        <v>474</v>
      </c>
      <c r="Q78" s="3" t="s">
        <v>474</v>
      </c>
      <c r="R78" s="4" t="s">
        <v>474</v>
      </c>
      <c r="S78" s="5" t="s">
        <v>474</v>
      </c>
      <c r="T78" s="65"/>
      <c r="U78" s="264"/>
      <c r="V78" s="263"/>
    </row>
    <row r="79" spans="1:25" ht="148.5" hidden="1" customHeight="1" outlineLevel="1" x14ac:dyDescent="0.35">
      <c r="A79" s="109"/>
      <c r="B79" s="249"/>
      <c r="C79" s="223" t="s">
        <v>428</v>
      </c>
      <c r="D79" s="226" t="s">
        <v>344</v>
      </c>
      <c r="E79" s="227" t="s">
        <v>370</v>
      </c>
      <c r="F79" s="100"/>
      <c r="G79" s="72" t="s">
        <v>389</v>
      </c>
      <c r="H79" s="73" t="s">
        <v>347</v>
      </c>
      <c r="I79" s="74" t="s">
        <v>348</v>
      </c>
      <c r="J79" s="75" t="s">
        <v>390</v>
      </c>
      <c r="K79" s="114" t="s">
        <v>352</v>
      </c>
      <c r="L79" s="77" t="s">
        <v>349</v>
      </c>
      <c r="M79" s="78" t="s">
        <v>346</v>
      </c>
      <c r="N79" s="104">
        <v>4</v>
      </c>
      <c r="O79" s="63"/>
      <c r="P79" s="6" t="s">
        <v>474</v>
      </c>
      <c r="Q79" s="3" t="s">
        <v>474</v>
      </c>
      <c r="R79" s="4" t="s">
        <v>474</v>
      </c>
      <c r="S79" s="5" t="s">
        <v>474</v>
      </c>
      <c r="T79" s="65"/>
      <c r="U79" s="264"/>
      <c r="V79" s="263"/>
    </row>
    <row r="80" spans="1:25" ht="159" hidden="1" customHeight="1" outlineLevel="1" thickBot="1" x14ac:dyDescent="0.4">
      <c r="A80" s="109"/>
      <c r="B80" s="249"/>
      <c r="C80" s="250" t="s">
        <v>429</v>
      </c>
      <c r="D80" s="226" t="s">
        <v>391</v>
      </c>
      <c r="E80" s="227" t="s">
        <v>350</v>
      </c>
      <c r="F80" s="100"/>
      <c r="G80" s="72" t="s">
        <v>351</v>
      </c>
      <c r="H80" s="73" t="s">
        <v>354</v>
      </c>
      <c r="I80" s="74" t="s">
        <v>353</v>
      </c>
      <c r="J80" s="75" t="s">
        <v>392</v>
      </c>
      <c r="K80" s="76" t="s">
        <v>355</v>
      </c>
      <c r="L80" s="77" t="s">
        <v>393</v>
      </c>
      <c r="M80" s="259" t="s">
        <v>394</v>
      </c>
      <c r="N80" s="104">
        <v>4</v>
      </c>
      <c r="O80" s="63"/>
      <c r="P80" s="6" t="s">
        <v>474</v>
      </c>
      <c r="Q80" s="3" t="s">
        <v>474</v>
      </c>
      <c r="R80" s="4" t="s">
        <v>474</v>
      </c>
      <c r="S80" s="5" t="s">
        <v>474</v>
      </c>
      <c r="T80" s="65"/>
      <c r="U80" s="264"/>
      <c r="V80" s="263"/>
    </row>
    <row r="81" spans="1:22" ht="24" hidden="1" outlineLevel="1" thickBot="1" x14ac:dyDescent="0.4">
      <c r="A81" s="106"/>
      <c r="B81" s="336" t="s">
        <v>536</v>
      </c>
      <c r="C81" s="337"/>
      <c r="D81" s="337"/>
      <c r="E81" s="338"/>
      <c r="F81" s="67"/>
      <c r="G81" s="137"/>
      <c r="H81" s="137"/>
      <c r="I81" s="137"/>
      <c r="J81" s="137"/>
      <c r="K81" s="137"/>
      <c r="L81" s="137"/>
      <c r="M81" s="68"/>
      <c r="N81" s="104">
        <v>4</v>
      </c>
      <c r="O81" s="63"/>
      <c r="P81" s="69" t="str">
        <f t="array" ref="P81">IF(COUNTIF(P82:P84,"N/A")=ROWS(P82:P84),"N/A",(SUMPRODUCT(--(P82:P84&lt;&gt;"N/A"),$N82:$N84,P82:P84))/SUMIF(P82:P84,"&lt;&gt;N/A",$N82:$N84))</f>
        <v>N/A</v>
      </c>
      <c r="Q81" s="69" t="str">
        <f t="array" ref="Q81">IF(COUNTIF(Q82:Q84,"N/A")=ROWS(Q82:Q84),"N/A",(SUMPRODUCT(--(Q82:Q84&lt;&gt;"N/A"),$N82:$N84,Q82:Q84))/SUMIF(Q82:Q84,"&lt;&gt;N/A",$N82:$N84))</f>
        <v>N/A</v>
      </c>
      <c r="R81" s="69" t="str">
        <f t="array" ref="R81">IF(COUNTIF(R82:R84,"N/A")=ROWS(R82:R84),"N/A",(SUMPRODUCT(--(R82:R84&lt;&gt;"N/A"),$N82:$N84,R82:R84))/SUMIF(R82:R84,"&lt;&gt;N/A",$N82:$N84))</f>
        <v>N/A</v>
      </c>
      <c r="S81" s="112" t="str">
        <f t="array" ref="S81">IF(COUNTIF(S82:S84,"N/A")=ROWS(S82:S84),"N/A",(SUMPRODUCT(--(S82:S84&lt;&gt;"N/A"),$N82:$N84,S82:S84))/SUMIF(S82:S84,"&lt;&gt;N/A",$N82:$N84))</f>
        <v>N/A</v>
      </c>
      <c r="T81" s="65"/>
      <c r="U81" s="263"/>
      <c r="V81" s="263"/>
    </row>
    <row r="82" spans="1:22" ht="133.5" hidden="1" customHeight="1" outlineLevel="1" x14ac:dyDescent="0.35">
      <c r="A82" s="109"/>
      <c r="B82" s="249"/>
      <c r="C82" s="250" t="s">
        <v>418</v>
      </c>
      <c r="D82" s="226" t="s">
        <v>371</v>
      </c>
      <c r="E82" s="227" t="s">
        <v>396</v>
      </c>
      <c r="F82" s="100"/>
      <c r="G82" s="72" t="s">
        <v>397</v>
      </c>
      <c r="H82" s="73" t="s">
        <v>399</v>
      </c>
      <c r="I82" s="74" t="s">
        <v>402</v>
      </c>
      <c r="J82" s="75" t="s">
        <v>400</v>
      </c>
      <c r="K82" s="76" t="s">
        <v>404</v>
      </c>
      <c r="L82" s="77" t="s">
        <v>401</v>
      </c>
      <c r="M82" s="78" t="s">
        <v>278</v>
      </c>
      <c r="N82" s="104">
        <v>4</v>
      </c>
      <c r="O82" s="63"/>
      <c r="P82" s="6" t="s">
        <v>474</v>
      </c>
      <c r="Q82" s="3" t="s">
        <v>474</v>
      </c>
      <c r="R82" s="4" t="s">
        <v>474</v>
      </c>
      <c r="S82" s="5" t="s">
        <v>474</v>
      </c>
      <c r="T82" s="65"/>
      <c r="U82" s="264"/>
      <c r="V82" s="263"/>
    </row>
    <row r="83" spans="1:22" ht="93" hidden="1" customHeight="1" outlineLevel="1" x14ac:dyDescent="0.35">
      <c r="A83" s="109"/>
      <c r="B83" s="249"/>
      <c r="C83" s="250" t="s">
        <v>207</v>
      </c>
      <c r="D83" s="226" t="s">
        <v>365</v>
      </c>
      <c r="E83" s="227" t="s">
        <v>279</v>
      </c>
      <c r="F83" s="100"/>
      <c r="G83" s="72" t="s">
        <v>398</v>
      </c>
      <c r="H83" s="73" t="s">
        <v>802</v>
      </c>
      <c r="I83" s="74" t="s">
        <v>811</v>
      </c>
      <c r="J83" s="75" t="s">
        <v>395</v>
      </c>
      <c r="K83" s="76" t="s">
        <v>812</v>
      </c>
      <c r="L83" s="77" t="s">
        <v>813</v>
      </c>
      <c r="M83" s="78" t="s">
        <v>366</v>
      </c>
      <c r="N83" s="104">
        <v>4</v>
      </c>
      <c r="O83" s="63"/>
      <c r="P83" s="6" t="s">
        <v>474</v>
      </c>
      <c r="Q83" s="3" t="s">
        <v>474</v>
      </c>
      <c r="R83" s="4" t="s">
        <v>474</v>
      </c>
      <c r="S83" s="5" t="s">
        <v>474</v>
      </c>
      <c r="T83" s="65"/>
      <c r="U83" s="264"/>
      <c r="V83" s="263"/>
    </row>
    <row r="84" spans="1:22" ht="114" hidden="1" customHeight="1" outlineLevel="1" thickBot="1" x14ac:dyDescent="0.4">
      <c r="A84" s="109"/>
      <c r="B84" s="249"/>
      <c r="C84" s="223" t="s">
        <v>417</v>
      </c>
      <c r="D84" s="226" t="s">
        <v>679</v>
      </c>
      <c r="E84" s="227" t="s">
        <v>367</v>
      </c>
      <c r="F84" s="80"/>
      <c r="G84" s="72" t="s">
        <v>403</v>
      </c>
      <c r="H84" s="73" t="s">
        <v>280</v>
      </c>
      <c r="I84" s="74" t="s">
        <v>570</v>
      </c>
      <c r="J84" s="75" t="s">
        <v>369</v>
      </c>
      <c r="K84" s="76" t="s">
        <v>281</v>
      </c>
      <c r="L84" s="77" t="s">
        <v>368</v>
      </c>
      <c r="M84" s="259" t="s">
        <v>282</v>
      </c>
      <c r="N84" s="104">
        <v>4</v>
      </c>
      <c r="O84" s="63"/>
      <c r="P84" s="6" t="s">
        <v>474</v>
      </c>
      <c r="Q84" s="3" t="s">
        <v>474</v>
      </c>
      <c r="R84" s="4" t="s">
        <v>474</v>
      </c>
      <c r="S84" s="5" t="s">
        <v>474</v>
      </c>
      <c r="T84" s="65"/>
      <c r="U84" s="264"/>
      <c r="V84" s="263"/>
    </row>
    <row r="85" spans="1:22" ht="24" hidden="1" outlineLevel="1" thickBot="1" x14ac:dyDescent="0.4">
      <c r="A85" s="106"/>
      <c r="B85" s="330" t="s">
        <v>283</v>
      </c>
      <c r="C85" s="331"/>
      <c r="D85" s="331"/>
      <c r="E85" s="332"/>
      <c r="F85" s="67"/>
      <c r="G85" s="137"/>
      <c r="H85" s="137"/>
      <c r="I85" s="137"/>
      <c r="J85" s="137"/>
      <c r="K85" s="137"/>
      <c r="L85" s="137"/>
      <c r="M85" s="68"/>
      <c r="N85" s="104">
        <v>4</v>
      </c>
      <c r="O85" s="63"/>
      <c r="P85" s="69" t="str">
        <f t="array" ref="P85">IF(COUNTIF(P86:P91,"N/A")=ROWS(P86:P91),"N/A",(SUMPRODUCT(--(P86:P91&lt;&gt;"N/A"),$N86:$N91,P86:P91))/SUMIF(P86:P91,"&lt;&gt;N/A",$N86:$N91))</f>
        <v>N/A</v>
      </c>
      <c r="Q85" s="69" t="str">
        <f t="array" ref="Q85">IF(COUNTIF(Q86:Q91,"N/A")=ROWS(Q86:Q91),"N/A",(SUMPRODUCT(--(Q86:Q91&lt;&gt;"N/A"),$N86:$N91,Q86:Q91))/SUMIF(Q86:Q91,"&lt;&gt;N/A",$N86:$N91))</f>
        <v>N/A</v>
      </c>
      <c r="R85" s="69" t="str">
        <f t="array" ref="R85">IF(COUNTIF(R86:R91,"N/A")=ROWS(R86:R91),"N/A",(SUMPRODUCT(--(R86:R91&lt;&gt;"N/A"),$N86:$N91,R86:R91))/SUMIF(R86:R91,"&lt;&gt;N/A",$N86:$N91))</f>
        <v>N/A</v>
      </c>
      <c r="S85" s="112" t="str">
        <f t="array" ref="S85">IF(COUNTIF(S86:S91,"N/A")=ROWS(S86:S91),"N/A",(SUMPRODUCT(--(S86:S91&lt;&gt;"N/A"),$N86:$N91,S86:S91))/SUMIF(S86:S91,"&lt;&gt;N/A",$N86:$N91))</f>
        <v>N/A</v>
      </c>
      <c r="T85" s="65"/>
      <c r="U85" s="263"/>
      <c r="V85" s="263"/>
    </row>
    <row r="86" spans="1:22" ht="72.75" hidden="1" customHeight="1" outlineLevel="1" x14ac:dyDescent="0.35">
      <c r="A86" s="109"/>
      <c r="B86" s="110"/>
      <c r="C86" s="241" t="s">
        <v>416</v>
      </c>
      <c r="D86" s="244" t="s">
        <v>320</v>
      </c>
      <c r="E86" s="239" t="s">
        <v>284</v>
      </c>
      <c r="F86" s="67"/>
      <c r="G86" s="72" t="s">
        <v>285</v>
      </c>
      <c r="H86" s="73" t="s">
        <v>286</v>
      </c>
      <c r="I86" s="74" t="s">
        <v>287</v>
      </c>
      <c r="J86" s="75" t="s">
        <v>288</v>
      </c>
      <c r="K86" s="76" t="s">
        <v>289</v>
      </c>
      <c r="L86" s="77" t="s">
        <v>680</v>
      </c>
      <c r="M86" s="78" t="s">
        <v>681</v>
      </c>
      <c r="N86" s="104">
        <v>4</v>
      </c>
      <c r="O86" s="63"/>
      <c r="P86" s="6" t="s">
        <v>474</v>
      </c>
      <c r="Q86" s="3" t="s">
        <v>474</v>
      </c>
      <c r="R86" s="4" t="s">
        <v>474</v>
      </c>
      <c r="S86" s="5" t="s">
        <v>474</v>
      </c>
      <c r="T86" s="65"/>
      <c r="U86" s="264"/>
      <c r="V86" s="263"/>
    </row>
    <row r="87" spans="1:22" ht="69.75" hidden="1" customHeight="1" outlineLevel="1" x14ac:dyDescent="0.35">
      <c r="A87" s="109"/>
      <c r="B87" s="110"/>
      <c r="C87" s="240" t="s">
        <v>415</v>
      </c>
      <c r="D87" s="245" t="s">
        <v>156</v>
      </c>
      <c r="E87" s="227" t="s">
        <v>290</v>
      </c>
      <c r="F87" s="67"/>
      <c r="G87" s="72" t="s">
        <v>285</v>
      </c>
      <c r="H87" s="73" t="s">
        <v>121</v>
      </c>
      <c r="I87" s="74" t="s">
        <v>253</v>
      </c>
      <c r="J87" s="75" t="s">
        <v>814</v>
      </c>
      <c r="K87" s="76" t="s">
        <v>141</v>
      </c>
      <c r="L87" s="77" t="s">
        <v>142</v>
      </c>
      <c r="M87" s="78" t="s">
        <v>143</v>
      </c>
      <c r="N87" s="104">
        <v>4</v>
      </c>
      <c r="O87" s="63"/>
      <c r="P87" s="6" t="s">
        <v>474</v>
      </c>
      <c r="Q87" s="3" t="s">
        <v>474</v>
      </c>
      <c r="R87" s="4" t="s">
        <v>474</v>
      </c>
      <c r="S87" s="5" t="s">
        <v>474</v>
      </c>
      <c r="T87" s="65"/>
      <c r="U87" s="264"/>
      <c r="V87" s="263"/>
    </row>
    <row r="88" spans="1:22" ht="198" hidden="1" customHeight="1" outlineLevel="1" x14ac:dyDescent="0.35">
      <c r="A88" s="109"/>
      <c r="B88" s="110"/>
      <c r="C88" s="235" t="s">
        <v>414</v>
      </c>
      <c r="D88" s="245" t="s">
        <v>291</v>
      </c>
      <c r="E88" s="227" t="s">
        <v>292</v>
      </c>
      <c r="F88" s="67"/>
      <c r="G88" s="72" t="s">
        <v>285</v>
      </c>
      <c r="H88" s="73" t="s">
        <v>127</v>
      </c>
      <c r="I88" s="74" t="s">
        <v>126</v>
      </c>
      <c r="J88" s="75" t="s">
        <v>125</v>
      </c>
      <c r="K88" s="76" t="s">
        <v>124</v>
      </c>
      <c r="L88" s="77" t="s">
        <v>123</v>
      </c>
      <c r="M88" s="115" t="s">
        <v>122</v>
      </c>
      <c r="N88" s="104">
        <v>4</v>
      </c>
      <c r="O88" s="63"/>
      <c r="P88" s="6" t="s">
        <v>474</v>
      </c>
      <c r="Q88" s="3" t="s">
        <v>474</v>
      </c>
      <c r="R88" s="4" t="s">
        <v>474</v>
      </c>
      <c r="S88" s="5" t="s">
        <v>474</v>
      </c>
      <c r="T88" s="65"/>
      <c r="U88" s="264"/>
      <c r="V88" s="263"/>
    </row>
    <row r="89" spans="1:22" ht="111.75" hidden="1" customHeight="1" outlineLevel="1" x14ac:dyDescent="0.35">
      <c r="A89" s="109"/>
      <c r="B89" s="110"/>
      <c r="C89" s="223" t="s">
        <v>609</v>
      </c>
      <c r="D89" s="245" t="s">
        <v>607</v>
      </c>
      <c r="E89" s="227" t="s">
        <v>608</v>
      </c>
      <c r="F89" s="80"/>
      <c r="G89" s="72" t="s">
        <v>615</v>
      </c>
      <c r="H89" s="73" t="s">
        <v>835</v>
      </c>
      <c r="I89" s="74" t="s">
        <v>619</v>
      </c>
      <c r="J89" s="75" t="s">
        <v>618</v>
      </c>
      <c r="K89" s="76" t="s">
        <v>620</v>
      </c>
      <c r="L89" s="77" t="s">
        <v>616</v>
      </c>
      <c r="M89" s="115" t="s">
        <v>617</v>
      </c>
      <c r="N89" s="104">
        <v>4</v>
      </c>
      <c r="O89" s="63"/>
      <c r="P89" s="6" t="s">
        <v>474</v>
      </c>
      <c r="Q89" s="3" t="s">
        <v>474</v>
      </c>
      <c r="R89" s="4" t="s">
        <v>474</v>
      </c>
      <c r="S89" s="5" t="s">
        <v>474</v>
      </c>
      <c r="T89" s="65"/>
      <c r="U89" s="264"/>
      <c r="V89" s="263"/>
    </row>
    <row r="90" spans="1:22" ht="111.75" hidden="1" customHeight="1" outlineLevel="1" x14ac:dyDescent="0.35">
      <c r="A90" s="109"/>
      <c r="B90" s="110"/>
      <c r="C90" s="223" t="s">
        <v>610</v>
      </c>
      <c r="D90" s="245" t="s">
        <v>612</v>
      </c>
      <c r="E90" s="227" t="s">
        <v>613</v>
      </c>
      <c r="F90" s="80"/>
      <c r="G90" s="72" t="s">
        <v>614</v>
      </c>
      <c r="H90" s="73" t="s">
        <v>836</v>
      </c>
      <c r="I90" s="74" t="s">
        <v>623</v>
      </c>
      <c r="J90" s="75" t="s">
        <v>624</v>
      </c>
      <c r="K90" s="76" t="s">
        <v>625</v>
      </c>
      <c r="L90" s="77" t="s">
        <v>621</v>
      </c>
      <c r="M90" s="115" t="s">
        <v>622</v>
      </c>
      <c r="N90" s="104">
        <v>4</v>
      </c>
      <c r="O90" s="63"/>
      <c r="P90" s="6" t="s">
        <v>474</v>
      </c>
      <c r="Q90" s="3" t="s">
        <v>474</v>
      </c>
      <c r="R90" s="4" t="s">
        <v>474</v>
      </c>
      <c r="S90" s="5" t="s">
        <v>474</v>
      </c>
      <c r="T90" s="65"/>
      <c r="U90" s="264"/>
      <c r="V90" s="263"/>
    </row>
    <row r="91" spans="1:22" ht="106.5" hidden="1" customHeight="1" outlineLevel="1" x14ac:dyDescent="0.35">
      <c r="A91" s="109"/>
      <c r="B91" s="110"/>
      <c r="C91" s="235" t="s">
        <v>611</v>
      </c>
      <c r="D91" s="246" t="s">
        <v>157</v>
      </c>
      <c r="E91" s="227" t="s">
        <v>155</v>
      </c>
      <c r="F91" s="67"/>
      <c r="G91" s="72" t="s">
        <v>144</v>
      </c>
      <c r="H91" s="73" t="s">
        <v>293</v>
      </c>
      <c r="I91" s="74" t="s">
        <v>294</v>
      </c>
      <c r="J91" s="75" t="s">
        <v>295</v>
      </c>
      <c r="K91" s="76" t="s">
        <v>296</v>
      </c>
      <c r="L91" s="77" t="s">
        <v>297</v>
      </c>
      <c r="M91" s="115" t="s">
        <v>298</v>
      </c>
      <c r="N91" s="104">
        <v>4</v>
      </c>
      <c r="O91" s="63"/>
      <c r="P91" s="6" t="s">
        <v>474</v>
      </c>
      <c r="Q91" s="3" t="s">
        <v>474</v>
      </c>
      <c r="R91" s="4" t="s">
        <v>474</v>
      </c>
      <c r="S91" s="5" t="s">
        <v>474</v>
      </c>
      <c r="T91" s="65"/>
      <c r="U91" s="264"/>
      <c r="V91" s="263"/>
    </row>
    <row r="92" spans="1:22" ht="23.5" x14ac:dyDescent="0.35">
      <c r="A92" s="326"/>
      <c r="B92" s="327"/>
      <c r="C92" s="327"/>
      <c r="D92" s="43"/>
      <c r="E92" s="43"/>
      <c r="F92" s="116"/>
      <c r="G92" s="45"/>
      <c r="H92" s="45"/>
      <c r="I92" s="45"/>
      <c r="J92" s="45"/>
      <c r="K92" s="45"/>
      <c r="L92" s="45"/>
      <c r="M92" s="45"/>
      <c r="N92" s="101"/>
      <c r="O92" s="116"/>
      <c r="P92" s="47"/>
      <c r="Q92" s="48"/>
      <c r="R92" s="48"/>
      <c r="S92" s="48"/>
      <c r="T92" s="117"/>
      <c r="U92" s="263"/>
      <c r="V92" s="263"/>
    </row>
  </sheetData>
  <sheetProtection sheet="1" objects="1" scenarios="1" formatRows="0"/>
  <mergeCells count="38">
    <mergeCell ref="A1:C1"/>
    <mergeCell ref="U4:V4"/>
    <mergeCell ref="A3:C3"/>
    <mergeCell ref="A2:C2"/>
    <mergeCell ref="G2:K2"/>
    <mergeCell ref="G3:K3"/>
    <mergeCell ref="L2:M2"/>
    <mergeCell ref="L3:M3"/>
    <mergeCell ref="O2:Q2"/>
    <mergeCell ref="O3:Q3"/>
    <mergeCell ref="U2:V2"/>
    <mergeCell ref="U3:V3"/>
    <mergeCell ref="D3:E3"/>
    <mergeCell ref="D2:E2"/>
    <mergeCell ref="R2:T2"/>
    <mergeCell ref="R3:T3"/>
    <mergeCell ref="P4:R4"/>
    <mergeCell ref="C4:M4"/>
    <mergeCell ref="A7:C7"/>
    <mergeCell ref="B8:E8"/>
    <mergeCell ref="A5:C5"/>
    <mergeCell ref="A6:C6"/>
    <mergeCell ref="A92:C92"/>
    <mergeCell ref="B24:E24"/>
    <mergeCell ref="B15:E15"/>
    <mergeCell ref="B33:E33"/>
    <mergeCell ref="B41:E41"/>
    <mergeCell ref="A49:C49"/>
    <mergeCell ref="B85:E85"/>
    <mergeCell ref="A68:C68"/>
    <mergeCell ref="B69:E69"/>
    <mergeCell ref="B76:E76"/>
    <mergeCell ref="B81:E81"/>
    <mergeCell ref="A67:C67"/>
    <mergeCell ref="A50:C50"/>
    <mergeCell ref="B51:E51"/>
    <mergeCell ref="B59:E59"/>
    <mergeCell ref="B64:E64"/>
  </mergeCells>
  <dataValidations xWindow="682" yWindow="676" count="98">
    <dataValidation allowBlank="1" showInputMessage="1" showErrorMessage="1" promptTitle="Index Position:" prompt="C1" sqref="A7:C7" xr:uid="{00000000-0002-0000-0100-000001000000}"/>
    <dataValidation allowBlank="1" showInputMessage="1" showErrorMessage="1" promptTitle="Index Position:" sqref="A8:A48 A51 A59:A65 B60:B63 B52:B58 A65:B66 A69:A91" xr:uid="{00000000-0002-0000-0100-000008000000}"/>
    <dataValidation allowBlank="1" showInputMessage="1" showErrorMessage="1" promptTitle="Index Position:" prompt="C1:T1" sqref="B65:B66 B8:E8 B60:B63" xr:uid="{00000000-0002-0000-0100-000009000000}"/>
    <dataValidation allowBlank="1" showInputMessage="1" showErrorMessage="1" promptTitle="Index Position:" prompt="C1:T1:F1" sqref="C9" xr:uid="{00000000-0002-0000-0100-000011000000}"/>
    <dataValidation type="list" allowBlank="1" showInputMessage="1" showErrorMessage="1" sqref="N50:N66 N68:N91 N7:N48" xr:uid="{00000000-0002-0000-0100-000019000000}">
      <formula1>"1,4,9"</formula1>
    </dataValidation>
    <dataValidation allowBlank="1" showInputMessage="1" showErrorMessage="1" promptTitle="Index Position:" prompt="C1:T7:F5:L6" sqref="M67" xr:uid="{00000000-0002-0000-0100-00001A000000}"/>
    <dataValidation allowBlank="1" showInputMessage="1" showErrorMessage="1" promptTitle="Index Position:" prompt="C1:T7:F5:L5" sqref="L67" xr:uid="{00000000-0002-0000-0100-00001B000000}"/>
    <dataValidation allowBlank="1" showInputMessage="1" showErrorMessage="1" promptTitle="Index Position:" prompt="C1:T7:F5:L4" sqref="K67" xr:uid="{00000000-0002-0000-0100-00001C000000}"/>
    <dataValidation allowBlank="1" showInputMessage="1" showErrorMessage="1" promptTitle="Index Position:" prompt="C1:T7:F5:L3" sqref="J67" xr:uid="{00000000-0002-0000-0100-00001D000000}"/>
    <dataValidation allowBlank="1" showInputMessage="1" showErrorMessage="1" promptTitle="Index Position:" prompt="C1:T7:F5:L2" sqref="I67" xr:uid="{00000000-0002-0000-0100-00001E000000}"/>
    <dataValidation allowBlank="1" showInputMessage="1" showErrorMessage="1" promptTitle="Index Position:" prompt="C1:T7:F5:L1" sqref="H67" xr:uid="{00000000-0002-0000-0100-00001F000000}"/>
    <dataValidation allowBlank="1" showInputMessage="1" showErrorMessage="1" promptTitle="Index Position:" prompt="C1:T7:F5:L0" sqref="G67" xr:uid="{00000000-0002-0000-0100-000020000000}"/>
    <dataValidation allowBlank="1" showInputMessage="1" showErrorMessage="1" promptTitle="Index Position:" prompt="C1:T7:F5" sqref="D49:E49 D67:E67" xr:uid="{00000000-0002-0000-0100-000021000000}"/>
    <dataValidation type="list" allowBlank="1" showInputMessage="1" showErrorMessage="1" promptTitle="Enter AS-IS Capability" prompt="Are tools available?" sqref="P9:P14 P25:P32 P34:P40 P86:P91 P52:P58 P60:P63 P65:P66 P70:P75 P77:P80 P82:P84 P42:P48 P16:P23" xr:uid="{90C7A065-9C08-4EC2-A262-92A3B87A3029}">
      <formula1>"N/A,0,1,2,3,4,5,6"</formula1>
    </dataValidation>
    <dataValidation type="list" allowBlank="1" showInputMessage="1" showErrorMessage="1" promptTitle="Enter AS-IS Readiness" prompt="Are processes ready?" sqref="Q9:Q14 Q25:Q32 Q34:Q40 Q86:Q91 Q52:Q58 Q60:Q63 Q65:Q66 Q70:Q75 Q77:Q80 Q82:Q84 Q42:Q48 Q16:Q23" xr:uid="{8830272E-8495-4B16-8844-B7401508BBB5}">
      <formula1>"N/A,0,1,2,3,4,5,6"</formula1>
    </dataValidation>
    <dataValidation type="list" allowBlank="1" showInputMessage="1" showErrorMessage="1" promptTitle="Enter AS-IS Adoption" prompt="Are people using it?" sqref="R9:R14 R25:R32 R34:R40 R86:R91 R52:R58 R60:R63 R65:R66 R70:R75 R77:R80 R82:R84 R42:R48 R16:R23" xr:uid="{C64C9673-43A6-4C06-A767-343C5D65A93F}">
      <formula1>"N/A,0,1,2,3,4,5,6"</formula1>
    </dataValidation>
    <dataValidation type="list" allowBlank="1" showInputMessage="1" showErrorMessage="1" promptTitle="Enter To-BE Target" prompt="Goal maturity" sqref="S9:S14 S25:S32 S34:S40 S86:S91 S52:S58 S60:S63 S65:S66 S70:S75 S77:S80 S82:S84 S42:S48 S16:S23" xr:uid="{30BF01D2-38FF-4D3D-AA27-DA01E9693BA2}">
      <formula1>"N/A,0,1,2,3,4,5,6"</formula1>
    </dataValidation>
    <dataValidation allowBlank="1" showInputMessage="1" showErrorMessage="1" promptTitle="Index Position:" prompt="C3:T1:F1" sqref="C70" xr:uid="{3367D36A-1A0D-49C4-A582-DA66886E2F25}"/>
    <dataValidation allowBlank="1" showInputMessage="1" showErrorMessage="1" promptTitle="Index Position:" prompt="C1:T1:F2" sqref="C10" xr:uid="{E1FABE9F-C8B6-45A3-878C-E145DBF160BC}"/>
    <dataValidation allowBlank="1" showInputMessage="1" showErrorMessage="1" promptTitle="Index Position:" prompt="C1:T1:F3" sqref="C11" xr:uid="{7311E638-E69A-43EA-8D25-AC3133E90D1B}"/>
    <dataValidation allowBlank="1" showInputMessage="1" showErrorMessage="1" promptTitle="Index Position:" prompt="C1:T1:F4" sqref="C12" xr:uid="{959666D0-EB1A-4703-A58B-5D9DA42A01BA}"/>
    <dataValidation allowBlank="1" showInputMessage="1" showErrorMessage="1" promptTitle="Index Position:" prompt="C1:T1:F5" sqref="C13" xr:uid="{17960494-474D-4F7D-A3AF-F1A7194D1546}"/>
    <dataValidation allowBlank="1" showInputMessage="1" showErrorMessage="1" promptTitle="Index Position:" prompt="C1:T1:F6" sqref="C14" xr:uid="{7C81065B-15E6-46A9-9E02-23AD05ECC22D}"/>
    <dataValidation allowBlank="1" showInputMessage="1" showErrorMessage="1" promptTitle="Index Position:" prompt="C1:T2:F1" sqref="C16" xr:uid="{0DCD6C2B-5FE8-406E-9B90-C8D5B03B7CEB}"/>
    <dataValidation allowBlank="1" showInputMessage="1" showErrorMessage="1" promptTitle="Index Position:" prompt="C1:T2:F2" sqref="C17" xr:uid="{AC614DD8-3D97-4F91-B01D-D83CC9A4C9C6}"/>
    <dataValidation allowBlank="1" showInputMessage="1" showErrorMessage="1" promptTitle="Index Position:" prompt="C1:T2:F3" sqref="C18" xr:uid="{FA3DB1B8-64A2-4C42-BC56-25719E804586}"/>
    <dataValidation allowBlank="1" showErrorMessage="1" sqref="D7:E7 A49:C49 A67:C67 D86:M91 D9:M14 D25:M32 D34:M40 D42:M48 D50:M50 D52:M58 D60:M63 D65:M66 D68:M68 D70:M75 D77:M80 D82:M84 A92:T92 F81:M81 F85:M85 F76:M76 F69:M69 F64:M64 F59:M59 F51:M51 F49:M49 F41:M41 F33:M33 F24:M24 F15:M15 F7:M8 F67 D16:M23 B42:B48 B34:B40 B25:B32 B16:B23 B9:B14 B70:B75 B77:B80 B82:B84 B86:B91" xr:uid="{BBDD3F3B-B3A6-49F8-83BC-ECBAA7E4618D}"/>
    <dataValidation allowBlank="1" showInputMessage="1" showErrorMessage="1" promptTitle="Index Position:" prompt="C1:T2:F4" sqref="C19" xr:uid="{38A20BB2-3B27-4C2F-8647-ED915D625E9E}"/>
    <dataValidation allowBlank="1" showInputMessage="1" showErrorMessage="1" promptTitle="Index Position:" prompt="C1:T2:F6" sqref="C21" xr:uid="{CA905265-058F-47F4-9CF1-41455A92B51C}"/>
    <dataValidation allowBlank="1" showInputMessage="1" showErrorMessage="1" promptTitle="Index Position:" prompt="C1:T2:F7" sqref="C22" xr:uid="{C323A333-9B1D-4CF4-9414-FD00675B2168}"/>
    <dataValidation allowBlank="1" showInputMessage="1" showErrorMessage="1" promptTitle="Index Position:" prompt="C1:T2:F8" sqref="C23" xr:uid="{C12DC292-3B2D-451C-A204-21C9F3D86D17}"/>
    <dataValidation allowBlank="1" showInputMessage="1" showErrorMessage="1" promptTitle="Index Position:" prompt="C1:T3:F1" sqref="C25" xr:uid="{6A98616E-5CCB-4F87-8540-FFAB81C79A9F}"/>
    <dataValidation allowBlank="1" showInputMessage="1" showErrorMessage="1" promptTitle="Index Position:" prompt="C1:T3:F2" sqref="C26" xr:uid="{EB3803BD-1CF3-4339-AD44-5BC594DC07D2}"/>
    <dataValidation allowBlank="1" showInputMessage="1" showErrorMessage="1" promptTitle="Index Position:" prompt="C1:T3:F3" sqref="C27" xr:uid="{018F0463-41E3-416F-B630-E3B584A2047A}"/>
    <dataValidation allowBlank="1" showInputMessage="1" showErrorMessage="1" promptTitle="Index Position:" prompt="C1:T3:F4" sqref="C28" xr:uid="{770C1B64-2700-45F0-868F-C6631492D35A}"/>
    <dataValidation allowBlank="1" showInputMessage="1" showErrorMessage="1" promptTitle="Index Position:" prompt="C1:T3:F5" sqref="C29" xr:uid="{694D84F4-4BFB-4F0A-AE5C-EABE4E80E239}"/>
    <dataValidation allowBlank="1" showInputMessage="1" showErrorMessage="1" promptTitle="Index Position:" prompt="C1:T3:F6" sqref="C30" xr:uid="{38348F2C-1AD8-42AC-86B9-8C70FCB257A9}"/>
    <dataValidation allowBlank="1" showInputMessage="1" showErrorMessage="1" promptTitle="Index Position:" prompt="C1:T3:F7" sqref="C31" xr:uid="{CEAA6E24-8955-4313-B908-8AC34FF61A1D}"/>
    <dataValidation allowBlank="1" showInputMessage="1" showErrorMessage="1" promptTitle="Index Position:" prompt="C1:T3:F8" sqref="C32" xr:uid="{AF17A7DA-7806-43A1-A877-702136F4FA2C}"/>
    <dataValidation allowBlank="1" showInputMessage="1" showErrorMessage="1" promptTitle="Index Position:" prompt="C1:T4:F1" sqref="C34" xr:uid="{5B12FE4C-6C10-420B-96F2-87CC42B203A0}"/>
    <dataValidation allowBlank="1" showInputMessage="1" showErrorMessage="1" promptTitle="Index Position:" prompt="C1:T4:F2" sqref="C35" xr:uid="{489E6586-9B55-4155-999D-1464FB0F0454}"/>
    <dataValidation allowBlank="1" showInputMessage="1" showErrorMessage="1" promptTitle="Index Position:" prompt="C1:T4:F3" sqref="C36" xr:uid="{71BE88F2-9EB0-4FF6-B332-BC41265F7161}"/>
    <dataValidation allowBlank="1" showInputMessage="1" showErrorMessage="1" promptTitle="Index Position:" prompt="C1:T4:F4" sqref="C37" xr:uid="{04DDDA01-A53C-4609-83CA-490F65BF5CF4}"/>
    <dataValidation allowBlank="1" showInputMessage="1" showErrorMessage="1" promptTitle="Index Position:" prompt="C1:T4:F5" sqref="C38" xr:uid="{2AAB5823-B07F-4339-8546-CF06B1480100}"/>
    <dataValidation allowBlank="1" showInputMessage="1" showErrorMessage="1" promptTitle="Index Position:" prompt="C1:T4:F6" sqref="C39" xr:uid="{5FF425A2-9A20-4932-AABA-97073D29C4C2}"/>
    <dataValidation allowBlank="1" showInputMessage="1" showErrorMessage="1" promptTitle="Index Position:" prompt="C1:T4:F7" sqref="C40" xr:uid="{523DB17F-4F07-4D68-9DCD-2D42362E3566}"/>
    <dataValidation allowBlank="1" showInputMessage="1" showErrorMessage="1" promptTitle="Index Position:" prompt="C1:T5:F1" sqref="C42" xr:uid="{41928130-6126-424E-90F4-31C47023ABE4}"/>
    <dataValidation allowBlank="1" showInputMessage="1" showErrorMessage="1" promptTitle="Index Position:" prompt="C1:T5:F2" sqref="C43" xr:uid="{CA1EC11E-0DF6-43D7-9DF9-752D02728C6C}"/>
    <dataValidation allowBlank="1" showInputMessage="1" showErrorMessage="1" promptTitle="Index Position:" prompt="C1:T5:F3" sqref="C44" xr:uid="{DAEAB4B7-FE89-461D-8707-C487C617FF31}"/>
    <dataValidation allowBlank="1" showInputMessage="1" showErrorMessage="1" promptTitle="Index Position:" prompt="C1:T5:F4" sqref="C45" xr:uid="{C90FFA2A-EE04-414A-B0F5-C55C8A89D12A}"/>
    <dataValidation allowBlank="1" showInputMessage="1" showErrorMessage="1" promptTitle="Index Position:" prompt="C1:T5:F5" sqref="C46" xr:uid="{967972F8-8BCE-4738-986D-DDF23D0785C1}"/>
    <dataValidation allowBlank="1" showInputMessage="1" showErrorMessage="1" promptTitle="Index Position:" prompt="C1:T5:F6" sqref="C47" xr:uid="{70FD013C-F656-4D1A-8307-E9BC3DC57F92}"/>
    <dataValidation allowBlank="1" showInputMessage="1" showErrorMessage="1" promptTitle="Index Position:" prompt="C1:T5:F7" sqref="C48" xr:uid="{31E395D9-3BF0-4C84-B506-C366D47A8579}"/>
    <dataValidation allowBlank="1" showInputMessage="1" showErrorMessage="1" promptTitle="Index Position:" prompt="C2" sqref="A50:C50" xr:uid="{DDF23D8A-B2CC-494B-82D7-D87F20B36FDB}"/>
    <dataValidation allowBlank="1" showInputMessage="1" showErrorMessage="1" promptTitle="Index Position:" prompt="C2:T1" sqref="B51:E51" xr:uid="{F41D19C5-728B-4138-9F9F-026EA239F090}"/>
    <dataValidation allowBlank="1" showInputMessage="1" showErrorMessage="1" promptTitle="Index Position:" prompt="C1:T5" sqref="B41:E41" xr:uid="{B76AA9F8-7DB2-47F6-B63B-B3CB7894C3DD}"/>
    <dataValidation allowBlank="1" showInputMessage="1" showErrorMessage="1" promptTitle="Index Position:" prompt="C1:T4" sqref="B33:E33" xr:uid="{0E4F27DA-BC54-40E0-808C-6228AEA240BD}"/>
    <dataValidation allowBlank="1" showInputMessage="1" showErrorMessage="1" promptTitle="Index Position:" prompt="C1:T3" sqref="B24:E24" xr:uid="{678FE28C-5216-4D64-95A4-43ED1DB24E32}"/>
    <dataValidation allowBlank="1" showInputMessage="1" showErrorMessage="1" promptTitle="Index Position:" prompt="C1:T2" sqref="B15:E15" xr:uid="{80FA1DA7-CF26-43C3-BF34-FFC0B1831390}"/>
    <dataValidation allowBlank="1" showInputMessage="1" showErrorMessage="1" promptTitle="Index Position:" prompt="C2:T1:F1" sqref="C52" xr:uid="{9F83A6C0-2A22-43EF-B1EE-C1A53B744A8D}"/>
    <dataValidation allowBlank="1" showInputMessage="1" showErrorMessage="1" promptTitle="Index Position:" prompt="C2:T1:F2" sqref="C53" xr:uid="{6FDFBF64-4B60-4B90-8EC7-1B77D90BCC8F}"/>
    <dataValidation allowBlank="1" showInputMessage="1" showErrorMessage="1" promptTitle="Index Position:" prompt="C2:T1:F3" sqref="C54" xr:uid="{7020E5C0-3280-422C-8AF4-8C49F0B99B50}"/>
    <dataValidation allowBlank="1" showInputMessage="1" showErrorMessage="1" promptTitle="Index Position:" prompt="C2:T1:F4" sqref="C55" xr:uid="{130E1A4E-8511-4DBD-87EC-4F3069B2CD74}"/>
    <dataValidation allowBlank="1" showInputMessage="1" showErrorMessage="1" promptTitle="Index Position:" prompt="C2:T1:F5" sqref="C56" xr:uid="{99ED8FB6-F9CB-4AFB-BE96-BE1A3618E105}"/>
    <dataValidation allowBlank="1" showInputMessage="1" showErrorMessage="1" promptTitle="Index Position:" prompt="C2:T1:F6" sqref="C57" xr:uid="{6FB876A5-91A7-43D5-B7B9-2F9406861C81}"/>
    <dataValidation allowBlank="1" showInputMessage="1" showErrorMessage="1" promptTitle="Index Position:" prompt="C2:T1:F7" sqref="C58" xr:uid="{B819A6C3-7438-4BAA-8808-18AE44ACA80F}"/>
    <dataValidation allowBlank="1" showInputMessage="1" showErrorMessage="1" promptTitle="Index Position:" prompt="C2:T2:F1" sqref="C60" xr:uid="{0132A9D4-27C9-4A87-89CF-B31B8B1EE183}"/>
    <dataValidation allowBlank="1" showInputMessage="1" showErrorMessage="1" promptTitle="Index Position:" prompt="C2:T2:F2" sqref="C61" xr:uid="{F7FD0702-1714-43B8-BDEF-59187D65897C}"/>
    <dataValidation allowBlank="1" showInputMessage="1" showErrorMessage="1" promptTitle="Index Position:" prompt="C2:T2:F3" sqref="C62" xr:uid="{C18921A9-0708-44E8-B0F4-E7C34B10C9E4}"/>
    <dataValidation allowBlank="1" showInputMessage="1" showErrorMessage="1" promptTitle="Index Position:" prompt="C2:T2:F4" sqref="C63" xr:uid="{B94FEEBC-786B-4CCE-AF45-8CAF577BAE9F}"/>
    <dataValidation allowBlank="1" showInputMessage="1" showErrorMessage="1" promptTitle="Index Position:" prompt="C2:T3:F1" sqref="C65" xr:uid="{55C2BBDD-4C25-4E1A-B266-7CB3C7FBB5BE}"/>
    <dataValidation allowBlank="1" showInputMessage="1" showErrorMessage="1" promptTitle="Index Position:" prompt="C2:T3:F2" sqref="C66" xr:uid="{168BFDD2-72D7-486B-A8CE-C25154B144D1}"/>
    <dataValidation allowBlank="1" showInputMessage="1" showErrorMessage="1" promptTitle="Index Position:" prompt="C3" sqref="A68:C68" xr:uid="{B12191C0-D932-4E20-A242-D36A4209D55D}"/>
    <dataValidation allowBlank="1" showInputMessage="1" showErrorMessage="1" promptTitle="Index Position:" prompt="C3:T1" sqref="B69:E69" xr:uid="{859B912D-8689-42B9-A7DE-D7B7E0F029A4}"/>
    <dataValidation allowBlank="1" showInputMessage="1" showErrorMessage="1" promptTitle="Index Position:" prompt="C3:T1:F2" sqref="C71" xr:uid="{8CCC1D76-4259-47CD-A678-78980CE98901}"/>
    <dataValidation allowBlank="1" showInputMessage="1" showErrorMessage="1" promptTitle="Index Position:" prompt="C3:T1:F3" sqref="C72" xr:uid="{AC70EA97-ABCE-4B6F-A31B-73B8A9158D86}"/>
    <dataValidation allowBlank="1" showInputMessage="1" showErrorMessage="1" promptTitle="Index Position:" prompt="C3:T1:F4" sqref="C73" xr:uid="{1F6A7052-72D7-40A7-B713-0AEB09E7CD91}"/>
    <dataValidation allowBlank="1" showInputMessage="1" showErrorMessage="1" promptTitle="Index Position:" prompt="C3:T1:F5" sqref="C74" xr:uid="{8844AC55-5840-46CB-A188-1A996B5C6899}"/>
    <dataValidation allowBlank="1" showInputMessage="1" showErrorMessage="1" promptTitle="Index Position:" prompt="C3:T1:F6" sqref="C75" xr:uid="{0004A953-D7A8-4FE7-972B-F76B96D9D51C}"/>
    <dataValidation allowBlank="1" showInputMessage="1" showErrorMessage="1" promptTitle="Index Position:" prompt="C3:T2" sqref="B76:E76" xr:uid="{DEA51E23-D3B8-468C-9D23-707A5BC13F8C}"/>
    <dataValidation allowBlank="1" showInputMessage="1" showErrorMessage="1" promptTitle="Index Position:" prompt="C3:T2:F1" sqref="C77" xr:uid="{61D2DA3E-602F-4DAB-882F-0DD9194C948B}"/>
    <dataValidation allowBlank="1" showInputMessage="1" showErrorMessage="1" promptTitle="Index Position:" prompt="C3:T2:F2" sqref="C78" xr:uid="{7C2BB740-6AAB-4E77-B52C-A28C089F3253}"/>
    <dataValidation allowBlank="1" showInputMessage="1" showErrorMessage="1" promptTitle="Index Position:" prompt="C3:T2:F3" sqref="C79" xr:uid="{9063F731-8CA8-492D-A7D4-0F123BEC5C4F}"/>
    <dataValidation allowBlank="1" showInputMessage="1" showErrorMessage="1" promptTitle="Index Position:" prompt="C3:T2:F4" sqref="C80" xr:uid="{B63C6192-88E7-4D1B-8557-15B67A1B6B5E}"/>
    <dataValidation allowBlank="1" showInputMessage="1" showErrorMessage="1" promptTitle="Index Position:" prompt="C3:T3" sqref="B81:E81" xr:uid="{9AFC0C29-0139-49A2-99A1-4E142F88BBA4}"/>
    <dataValidation allowBlank="1" showInputMessage="1" showErrorMessage="1" promptTitle="Index Position:" prompt="C3:T3:F1" sqref="C82" xr:uid="{0D209AA1-DD43-4E51-9E46-9F16260E8955}"/>
    <dataValidation allowBlank="1" showInputMessage="1" showErrorMessage="1" promptTitle="Index Position:" prompt="C3:T3:F2" sqref="C83" xr:uid="{BE53C5A9-9C3C-4A8A-A031-5264120393F5}"/>
    <dataValidation allowBlank="1" showInputMessage="1" showErrorMessage="1" promptTitle="Index Position:" prompt="C3:T3:F3" sqref="C84" xr:uid="{27636D2E-66E0-4C69-AF27-6181F1775AEB}"/>
    <dataValidation allowBlank="1" showInputMessage="1" showErrorMessage="1" promptTitle="Index Position:" prompt="C3:T4:F1" sqref="C86" xr:uid="{334DBED6-AF05-470E-BF2B-1F7573841D29}"/>
    <dataValidation allowBlank="1" showInputMessage="1" showErrorMessage="1" promptTitle="Index Position:" prompt="C3:T4:F2" sqref="C87" xr:uid="{AEFD01EC-2D80-47AF-8F23-990067DE96F0}"/>
    <dataValidation allowBlank="1" showInputMessage="1" showErrorMessage="1" promptTitle="Index Position:" prompt="C3:T4:F3" sqref="C88" xr:uid="{2D33C220-67ED-4A23-AB71-1536DEA58D78}"/>
    <dataValidation allowBlank="1" showInputMessage="1" showErrorMessage="1" promptTitle="Index Position:" prompt="C3:T4:F4" sqref="C89" xr:uid="{6177E2B8-4777-4761-BDEA-A0C7C8BF65DC}"/>
    <dataValidation allowBlank="1" showInputMessage="1" showErrorMessage="1" promptTitle="Index Position:" prompt="C3:T4:F5" sqref="C90" xr:uid="{2F45B3BB-7B61-4144-9BE1-5FDC5FBD262F}"/>
    <dataValidation allowBlank="1" showInputMessage="1" showErrorMessage="1" promptTitle="Index Position:" prompt="C3:T4:F6" sqref="C91" xr:uid="{7DFD8C65-D618-42D5-B2B0-8FCBE7DDDCD7}"/>
    <dataValidation allowBlank="1" showInputMessage="1" showErrorMessage="1" promptTitle="Index Position:" prompt="C2:T3" sqref="B64:E64" xr:uid="{8B2CE216-7099-4584-96A6-E5D7CB4D3334}"/>
    <dataValidation allowBlank="1" showInputMessage="1" showErrorMessage="1" promptTitle="Index Position:" prompt="C3:T4" sqref="B85:E85" xr:uid="{78516F60-8902-4BFB-952D-C38E72C61EF1}"/>
    <dataValidation allowBlank="1" showInputMessage="1" showErrorMessage="1" promptTitle="Index Position:" prompt="C2:T2" sqref="B59:E59" xr:uid="{1867B44C-7D7F-4F52-A685-1A9DDD1A1A0C}"/>
    <dataValidation allowBlank="1" showInputMessage="1" showErrorMessage="1" promptTitle="Index Position:" prompt="C1:T2:F5" sqref="C20" xr:uid="{53CEC5A3-E2E0-4728-8270-446054DFE1AB}"/>
  </dataValidations>
  <pageMargins left="0.25" right="0.25" top="0.75" bottom="0.75" header="0.3" footer="0.3"/>
  <pageSetup paperSize="3" scale="58" fitToHeight="0" orientation="landscape" r:id="rId1"/>
  <headerFooter>
    <oddHeader>&amp;CMBE Maturity Index&amp;R&amp;D</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2:AA88"/>
  <sheetViews>
    <sheetView showGridLines="0" zoomScale="85" zoomScaleNormal="85" workbookViewId="0">
      <selection activeCell="A2" sqref="A2"/>
    </sheetView>
  </sheetViews>
  <sheetFormatPr defaultRowHeight="14.5" x14ac:dyDescent="0.35"/>
  <sheetData>
    <row r="2" spans="2:27" ht="31" x14ac:dyDescent="0.7">
      <c r="B2" s="360" t="s">
        <v>688</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row>
    <row r="30" spans="2:27" ht="31.5" customHeight="1" x14ac:dyDescent="0.7">
      <c r="B30" s="358" t="s">
        <v>686</v>
      </c>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row>
    <row r="59" spans="2:27" ht="31" x14ac:dyDescent="0.7">
      <c r="B59" s="359" t="s">
        <v>687</v>
      </c>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row>
    <row r="67" spans="19:19" x14ac:dyDescent="0.35">
      <c r="S67" s="2"/>
    </row>
    <row r="88" spans="2:27" ht="31" x14ac:dyDescent="0.7">
      <c r="B88" s="361" t="s">
        <v>690</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row>
  </sheetData>
  <sheetProtection algorithmName="SHA-512" hashValue="6HuT+PzzzADNvfQJ6+zOR6q/cK5523OeKFNNgY78Kfc/2O/PPHfqensUmUdbjPZZYbn9vQ2zDOvSyFHDSZ5xPg==" saltValue="E3eZL2WTAfnOh180zFvPdQ==" spinCount="100000" sheet="1" objects="1" scenarios="1"/>
  <mergeCells count="4">
    <mergeCell ref="B30:AA30"/>
    <mergeCell ref="B59:AA59"/>
    <mergeCell ref="B2:AA2"/>
    <mergeCell ref="B88:AA88"/>
  </mergeCells>
  <pageMargins left="0.7" right="0.7" top="0.75" bottom="0.75" header="0.3" footer="0.3"/>
  <pageSetup paperSize="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H1031"/>
  <sheetViews>
    <sheetView zoomScale="90" zoomScaleNormal="90" workbookViewId="0">
      <pane ySplit="2" topLeftCell="A3" activePane="bottomLeft" state="frozen"/>
      <selection pane="bottomLeft" activeCell="H17" sqref="H17"/>
    </sheetView>
  </sheetViews>
  <sheetFormatPr defaultColWidth="9.1796875" defaultRowHeight="14.5" x14ac:dyDescent="0.35"/>
  <cols>
    <col min="1" max="1" width="13.26953125" style="25" customWidth="1"/>
    <col min="2" max="2" width="72" style="25" customWidth="1"/>
    <col min="3" max="3" width="24.1796875" style="25" bestFit="1" customWidth="1"/>
    <col min="4" max="4" width="15.81640625" style="25" bestFit="1" customWidth="1"/>
    <col min="5" max="5" width="14.1796875" style="25" bestFit="1" customWidth="1"/>
    <col min="6" max="6" width="10.453125" style="25" customWidth="1"/>
    <col min="7" max="7" width="37" style="25" customWidth="1"/>
    <col min="8" max="8" width="12.81640625" style="25" customWidth="1"/>
    <col min="9" max="16384" width="9.1796875" style="25"/>
  </cols>
  <sheetData>
    <row r="1" spans="1:8" customFormat="1" ht="16" thickBot="1" x14ac:dyDescent="0.4">
      <c r="A1" s="20" t="s">
        <v>514</v>
      </c>
      <c r="B1" s="21" t="s">
        <v>515</v>
      </c>
      <c r="C1" s="22"/>
      <c r="D1" s="22"/>
      <c r="E1" s="22"/>
      <c r="F1" s="22"/>
      <c r="G1" s="362" t="s">
        <v>525</v>
      </c>
      <c r="H1" s="362"/>
    </row>
    <row r="2" spans="1:8" customFormat="1" ht="27.5" x14ac:dyDescent="0.35">
      <c r="A2" s="23" t="s">
        <v>516</v>
      </c>
      <c r="B2" s="23" t="s">
        <v>2</v>
      </c>
      <c r="C2" s="23" t="s">
        <v>517</v>
      </c>
      <c r="D2" s="1" t="s">
        <v>518</v>
      </c>
      <c r="E2" s="23" t="s">
        <v>519</v>
      </c>
      <c r="F2" s="23" t="s">
        <v>520</v>
      </c>
      <c r="G2" s="23" t="s">
        <v>521</v>
      </c>
      <c r="H2" s="23" t="s">
        <v>520</v>
      </c>
    </row>
    <row r="3" spans="1:8" x14ac:dyDescent="0.35">
      <c r="A3" s="24">
        <f>ROW()-3</f>
        <v>0</v>
      </c>
      <c r="B3" s="25" t="s">
        <v>837</v>
      </c>
      <c r="C3" s="27" t="s">
        <v>780</v>
      </c>
      <c r="D3" s="25" t="s">
        <v>523</v>
      </c>
      <c r="E3" s="25" t="s">
        <v>524</v>
      </c>
      <c r="F3" s="25">
        <v>20220505</v>
      </c>
      <c r="H3" s="261"/>
    </row>
    <row r="4" spans="1:8" x14ac:dyDescent="0.35">
      <c r="A4" s="24">
        <f t="shared" ref="A4:A67" si="0">ROW()-3</f>
        <v>1</v>
      </c>
      <c r="C4" s="27"/>
    </row>
    <row r="5" spans="1:8" x14ac:dyDescent="0.35">
      <c r="A5" s="24">
        <f t="shared" si="0"/>
        <v>2</v>
      </c>
      <c r="C5" s="27"/>
    </row>
    <row r="6" spans="1:8" x14ac:dyDescent="0.35">
      <c r="A6" s="24">
        <f t="shared" si="0"/>
        <v>3</v>
      </c>
      <c r="C6" s="27"/>
    </row>
    <row r="7" spans="1:8" x14ac:dyDescent="0.35">
      <c r="A7" s="24">
        <f t="shared" si="0"/>
        <v>4</v>
      </c>
      <c r="C7" s="27"/>
    </row>
    <row r="8" spans="1:8" x14ac:dyDescent="0.35">
      <c r="A8" s="24">
        <f t="shared" si="0"/>
        <v>5</v>
      </c>
      <c r="C8" s="27"/>
    </row>
    <row r="9" spans="1:8" x14ac:dyDescent="0.35">
      <c r="A9" s="24">
        <f t="shared" si="0"/>
        <v>6</v>
      </c>
      <c r="C9" s="27"/>
    </row>
    <row r="10" spans="1:8" x14ac:dyDescent="0.35">
      <c r="A10" s="24">
        <f t="shared" si="0"/>
        <v>7</v>
      </c>
      <c r="C10" s="27"/>
    </row>
    <row r="11" spans="1:8" x14ac:dyDescent="0.35">
      <c r="A11" s="24">
        <f t="shared" si="0"/>
        <v>8</v>
      </c>
      <c r="C11" s="27"/>
    </row>
    <row r="12" spans="1:8" x14ac:dyDescent="0.35">
      <c r="A12" s="24">
        <f t="shared" si="0"/>
        <v>9</v>
      </c>
      <c r="C12" s="27"/>
    </row>
    <row r="13" spans="1:8" x14ac:dyDescent="0.35">
      <c r="A13" s="24">
        <f t="shared" si="0"/>
        <v>10</v>
      </c>
      <c r="C13" s="27"/>
    </row>
    <row r="14" spans="1:8" x14ac:dyDescent="0.35">
      <c r="A14" s="24">
        <f t="shared" si="0"/>
        <v>11</v>
      </c>
      <c r="C14" s="27"/>
    </row>
    <row r="15" spans="1:8" x14ac:dyDescent="0.35">
      <c r="A15" s="24">
        <f t="shared" si="0"/>
        <v>12</v>
      </c>
      <c r="C15" s="27"/>
    </row>
    <row r="16" spans="1:8" x14ac:dyDescent="0.35">
      <c r="A16" s="24">
        <f t="shared" si="0"/>
        <v>13</v>
      </c>
      <c r="C16" s="27"/>
    </row>
    <row r="17" spans="1:3" x14ac:dyDescent="0.35">
      <c r="A17" s="24">
        <f t="shared" si="0"/>
        <v>14</v>
      </c>
      <c r="C17" s="27"/>
    </row>
    <row r="18" spans="1:3" x14ac:dyDescent="0.35">
      <c r="A18" s="24">
        <f t="shared" si="0"/>
        <v>15</v>
      </c>
      <c r="C18" s="27"/>
    </row>
    <row r="19" spans="1:3" x14ac:dyDescent="0.35">
      <c r="A19" s="24">
        <f t="shared" si="0"/>
        <v>16</v>
      </c>
      <c r="C19" s="27"/>
    </row>
    <row r="20" spans="1:3" x14ac:dyDescent="0.35">
      <c r="A20" s="24">
        <f t="shared" si="0"/>
        <v>17</v>
      </c>
      <c r="C20" s="27"/>
    </row>
    <row r="21" spans="1:3" x14ac:dyDescent="0.35">
      <c r="A21" s="24">
        <f t="shared" si="0"/>
        <v>18</v>
      </c>
      <c r="C21" s="27"/>
    </row>
    <row r="22" spans="1:3" x14ac:dyDescent="0.35">
      <c r="A22" s="24">
        <f t="shared" si="0"/>
        <v>19</v>
      </c>
      <c r="C22" s="27"/>
    </row>
    <row r="23" spans="1:3" x14ac:dyDescent="0.35">
      <c r="A23" s="24">
        <f t="shared" si="0"/>
        <v>20</v>
      </c>
      <c r="C23" s="27"/>
    </row>
    <row r="24" spans="1:3" x14ac:dyDescent="0.35">
      <c r="A24" s="24">
        <f t="shared" si="0"/>
        <v>21</v>
      </c>
      <c r="C24" s="27"/>
    </row>
    <row r="25" spans="1:3" x14ac:dyDescent="0.35">
      <c r="A25" s="24">
        <f t="shared" si="0"/>
        <v>22</v>
      </c>
      <c r="C25" s="27"/>
    </row>
    <row r="26" spans="1:3" x14ac:dyDescent="0.35">
      <c r="A26" s="24">
        <f t="shared" si="0"/>
        <v>23</v>
      </c>
      <c r="C26" s="27"/>
    </row>
    <row r="27" spans="1:3" x14ac:dyDescent="0.35">
      <c r="A27" s="24">
        <f t="shared" si="0"/>
        <v>24</v>
      </c>
      <c r="C27" s="27"/>
    </row>
    <row r="28" spans="1:3" x14ac:dyDescent="0.35">
      <c r="A28" s="24">
        <f t="shared" si="0"/>
        <v>25</v>
      </c>
      <c r="C28" s="27"/>
    </row>
    <row r="29" spans="1:3" x14ac:dyDescent="0.35">
      <c r="A29" s="24">
        <f t="shared" si="0"/>
        <v>26</v>
      </c>
      <c r="C29" s="27"/>
    </row>
    <row r="30" spans="1:3" x14ac:dyDescent="0.35">
      <c r="A30" s="24">
        <f t="shared" si="0"/>
        <v>27</v>
      </c>
      <c r="C30" s="27"/>
    </row>
    <row r="31" spans="1:3" x14ac:dyDescent="0.35">
      <c r="A31" s="24">
        <f t="shared" si="0"/>
        <v>28</v>
      </c>
      <c r="C31" s="27"/>
    </row>
    <row r="32" spans="1:3" x14ac:dyDescent="0.35">
      <c r="A32" s="24">
        <f t="shared" si="0"/>
        <v>29</v>
      </c>
      <c r="C32" s="27"/>
    </row>
    <row r="33" spans="1:3" x14ac:dyDescent="0.35">
      <c r="A33" s="24">
        <f t="shared" si="0"/>
        <v>30</v>
      </c>
      <c r="C33" s="27"/>
    </row>
    <row r="34" spans="1:3" x14ac:dyDescent="0.35">
      <c r="A34" s="24">
        <f t="shared" si="0"/>
        <v>31</v>
      </c>
      <c r="C34" s="27"/>
    </row>
    <row r="35" spans="1:3" x14ac:dyDescent="0.35">
      <c r="A35" s="24">
        <f t="shared" si="0"/>
        <v>32</v>
      </c>
      <c r="C35" s="27"/>
    </row>
    <row r="36" spans="1:3" x14ac:dyDescent="0.35">
      <c r="A36" s="24">
        <f t="shared" si="0"/>
        <v>33</v>
      </c>
      <c r="C36" s="27"/>
    </row>
    <row r="37" spans="1:3" x14ac:dyDescent="0.35">
      <c r="A37" s="24">
        <f t="shared" si="0"/>
        <v>34</v>
      </c>
      <c r="C37" s="27"/>
    </row>
    <row r="38" spans="1:3" x14ac:dyDescent="0.35">
      <c r="A38" s="24">
        <f t="shared" si="0"/>
        <v>35</v>
      </c>
      <c r="C38" s="27"/>
    </row>
    <row r="39" spans="1:3" x14ac:dyDescent="0.35">
      <c r="A39" s="24">
        <f t="shared" si="0"/>
        <v>36</v>
      </c>
      <c r="C39" s="27"/>
    </row>
    <row r="40" spans="1:3" x14ac:dyDescent="0.35">
      <c r="A40" s="24">
        <f t="shared" si="0"/>
        <v>37</v>
      </c>
      <c r="C40" s="27"/>
    </row>
    <row r="41" spans="1:3" x14ac:dyDescent="0.35">
      <c r="A41" s="24">
        <f t="shared" si="0"/>
        <v>38</v>
      </c>
      <c r="C41" s="27"/>
    </row>
    <row r="42" spans="1:3" x14ac:dyDescent="0.35">
      <c r="A42" s="24">
        <f t="shared" si="0"/>
        <v>39</v>
      </c>
      <c r="C42" s="27"/>
    </row>
    <row r="43" spans="1:3" x14ac:dyDescent="0.35">
      <c r="A43" s="24">
        <f t="shared" si="0"/>
        <v>40</v>
      </c>
      <c r="C43" s="27"/>
    </row>
    <row r="44" spans="1:3" x14ac:dyDescent="0.35">
      <c r="A44" s="24">
        <f t="shared" si="0"/>
        <v>41</v>
      </c>
      <c r="C44" s="27"/>
    </row>
    <row r="45" spans="1:3" x14ac:dyDescent="0.35">
      <c r="A45" s="24">
        <f t="shared" si="0"/>
        <v>42</v>
      </c>
      <c r="C45" s="27"/>
    </row>
    <row r="46" spans="1:3" x14ac:dyDescent="0.35">
      <c r="A46" s="24">
        <f t="shared" si="0"/>
        <v>43</v>
      </c>
      <c r="C46" s="27"/>
    </row>
    <row r="47" spans="1:3" x14ac:dyDescent="0.35">
      <c r="A47" s="24">
        <f t="shared" si="0"/>
        <v>44</v>
      </c>
      <c r="C47" s="27"/>
    </row>
    <row r="48" spans="1:3" x14ac:dyDescent="0.35">
      <c r="A48" s="24">
        <f t="shared" si="0"/>
        <v>45</v>
      </c>
      <c r="C48" s="27"/>
    </row>
    <row r="49" spans="1:3" x14ac:dyDescent="0.35">
      <c r="A49" s="24">
        <f t="shared" si="0"/>
        <v>46</v>
      </c>
      <c r="C49" s="27"/>
    </row>
    <row r="50" spans="1:3" x14ac:dyDescent="0.35">
      <c r="A50" s="24">
        <f t="shared" si="0"/>
        <v>47</v>
      </c>
      <c r="C50" s="27"/>
    </row>
    <row r="51" spans="1:3" x14ac:dyDescent="0.35">
      <c r="A51" s="24">
        <f t="shared" si="0"/>
        <v>48</v>
      </c>
      <c r="C51" s="27"/>
    </row>
    <row r="52" spans="1:3" x14ac:dyDescent="0.35">
      <c r="A52" s="24">
        <f t="shared" si="0"/>
        <v>49</v>
      </c>
      <c r="C52" s="27"/>
    </row>
    <row r="53" spans="1:3" x14ac:dyDescent="0.35">
      <c r="A53" s="24">
        <f t="shared" si="0"/>
        <v>50</v>
      </c>
      <c r="C53" s="27"/>
    </row>
    <row r="54" spans="1:3" x14ac:dyDescent="0.35">
      <c r="A54" s="24">
        <f t="shared" si="0"/>
        <v>51</v>
      </c>
      <c r="C54" s="27"/>
    </row>
    <row r="55" spans="1:3" x14ac:dyDescent="0.35">
      <c r="A55" s="24">
        <f t="shared" si="0"/>
        <v>52</v>
      </c>
      <c r="C55" s="27"/>
    </row>
    <row r="56" spans="1:3" x14ac:dyDescent="0.35">
      <c r="A56" s="24">
        <f t="shared" si="0"/>
        <v>53</v>
      </c>
      <c r="C56" s="27"/>
    </row>
    <row r="57" spans="1:3" x14ac:dyDescent="0.35">
      <c r="A57" s="24">
        <f t="shared" si="0"/>
        <v>54</v>
      </c>
      <c r="C57" s="27"/>
    </row>
    <row r="58" spans="1:3" x14ac:dyDescent="0.35">
      <c r="A58" s="24">
        <f t="shared" si="0"/>
        <v>55</v>
      </c>
      <c r="C58" s="27"/>
    </row>
    <row r="59" spans="1:3" x14ac:dyDescent="0.35">
      <c r="A59" s="24">
        <f t="shared" si="0"/>
        <v>56</v>
      </c>
      <c r="C59" s="27"/>
    </row>
    <row r="60" spans="1:3" x14ac:dyDescent="0.35">
      <c r="A60" s="24">
        <f t="shared" si="0"/>
        <v>57</v>
      </c>
      <c r="C60" s="27"/>
    </row>
    <row r="61" spans="1:3" x14ac:dyDescent="0.35">
      <c r="A61" s="24">
        <f t="shared" si="0"/>
        <v>58</v>
      </c>
      <c r="C61" s="27"/>
    </row>
    <row r="62" spans="1:3" x14ac:dyDescent="0.35">
      <c r="A62" s="24">
        <f t="shared" si="0"/>
        <v>59</v>
      </c>
      <c r="C62" s="27"/>
    </row>
    <row r="63" spans="1:3" x14ac:dyDescent="0.35">
      <c r="A63" s="24">
        <f t="shared" si="0"/>
        <v>60</v>
      </c>
      <c r="C63" s="27"/>
    </row>
    <row r="64" spans="1:3" x14ac:dyDescent="0.35">
      <c r="A64" s="24">
        <f t="shared" si="0"/>
        <v>61</v>
      </c>
      <c r="C64" s="27"/>
    </row>
    <row r="65" spans="1:3" x14ac:dyDescent="0.35">
      <c r="A65" s="24">
        <f t="shared" si="0"/>
        <v>62</v>
      </c>
      <c r="C65" s="27"/>
    </row>
    <row r="66" spans="1:3" x14ac:dyDescent="0.35">
      <c r="A66" s="24">
        <f t="shared" si="0"/>
        <v>63</v>
      </c>
      <c r="C66" s="27"/>
    </row>
    <row r="67" spans="1:3" x14ac:dyDescent="0.35">
      <c r="A67" s="24">
        <f t="shared" si="0"/>
        <v>64</v>
      </c>
      <c r="C67" s="27"/>
    </row>
    <row r="68" spans="1:3" x14ac:dyDescent="0.35">
      <c r="A68" s="24">
        <f t="shared" ref="A68:A131" si="1">ROW()-3</f>
        <v>65</v>
      </c>
      <c r="C68" s="27"/>
    </row>
    <row r="69" spans="1:3" x14ac:dyDescent="0.35">
      <c r="A69" s="24">
        <f t="shared" si="1"/>
        <v>66</v>
      </c>
      <c r="C69" s="27"/>
    </row>
    <row r="70" spans="1:3" x14ac:dyDescent="0.35">
      <c r="A70" s="24">
        <f t="shared" si="1"/>
        <v>67</v>
      </c>
      <c r="C70" s="27"/>
    </row>
    <row r="71" spans="1:3" x14ac:dyDescent="0.35">
      <c r="A71" s="24">
        <f t="shared" si="1"/>
        <v>68</v>
      </c>
      <c r="C71" s="27"/>
    </row>
    <row r="72" spans="1:3" x14ac:dyDescent="0.35">
      <c r="A72" s="24">
        <f t="shared" si="1"/>
        <v>69</v>
      </c>
      <c r="C72" s="27"/>
    </row>
    <row r="73" spans="1:3" x14ac:dyDescent="0.35">
      <c r="A73" s="24">
        <f t="shared" si="1"/>
        <v>70</v>
      </c>
      <c r="C73" s="27"/>
    </row>
    <row r="74" spans="1:3" x14ac:dyDescent="0.35">
      <c r="A74" s="24">
        <f t="shared" si="1"/>
        <v>71</v>
      </c>
      <c r="C74" s="27"/>
    </row>
    <row r="75" spans="1:3" x14ac:dyDescent="0.35">
      <c r="A75" s="24">
        <f t="shared" si="1"/>
        <v>72</v>
      </c>
      <c r="C75" s="27"/>
    </row>
    <row r="76" spans="1:3" x14ac:dyDescent="0.35">
      <c r="A76" s="24">
        <f t="shared" si="1"/>
        <v>73</v>
      </c>
      <c r="C76" s="27"/>
    </row>
    <row r="77" spans="1:3" x14ac:dyDescent="0.35">
      <c r="A77" s="24">
        <f t="shared" si="1"/>
        <v>74</v>
      </c>
      <c r="C77" s="27"/>
    </row>
    <row r="78" spans="1:3" x14ac:dyDescent="0.35">
      <c r="A78" s="24">
        <f t="shared" si="1"/>
        <v>75</v>
      </c>
      <c r="C78" s="27"/>
    </row>
    <row r="79" spans="1:3" x14ac:dyDescent="0.35">
      <c r="A79" s="24">
        <f t="shared" si="1"/>
        <v>76</v>
      </c>
      <c r="C79" s="27"/>
    </row>
    <row r="80" spans="1:3" x14ac:dyDescent="0.35">
      <c r="A80" s="24">
        <f t="shared" si="1"/>
        <v>77</v>
      </c>
      <c r="C80" s="27"/>
    </row>
    <row r="81" spans="1:3" x14ac:dyDescent="0.35">
      <c r="A81" s="24">
        <f t="shared" si="1"/>
        <v>78</v>
      </c>
      <c r="C81" s="27"/>
    </row>
    <row r="82" spans="1:3" x14ac:dyDescent="0.35">
      <c r="A82" s="24">
        <f t="shared" si="1"/>
        <v>79</v>
      </c>
      <c r="C82" s="27"/>
    </row>
    <row r="83" spans="1:3" x14ac:dyDescent="0.35">
      <c r="A83" s="24">
        <f t="shared" si="1"/>
        <v>80</v>
      </c>
      <c r="C83" s="27"/>
    </row>
    <row r="84" spans="1:3" x14ac:dyDescent="0.35">
      <c r="A84" s="24">
        <f t="shared" si="1"/>
        <v>81</v>
      </c>
      <c r="C84" s="27"/>
    </row>
    <row r="85" spans="1:3" x14ac:dyDescent="0.35">
      <c r="A85" s="24">
        <f t="shared" si="1"/>
        <v>82</v>
      </c>
      <c r="C85" s="27"/>
    </row>
    <row r="86" spans="1:3" x14ac:dyDescent="0.35">
      <c r="A86" s="24">
        <f t="shared" si="1"/>
        <v>83</v>
      </c>
      <c r="C86" s="27"/>
    </row>
    <row r="87" spans="1:3" x14ac:dyDescent="0.35">
      <c r="A87" s="24">
        <f t="shared" si="1"/>
        <v>84</v>
      </c>
      <c r="C87" s="27"/>
    </row>
    <row r="88" spans="1:3" x14ac:dyDescent="0.35">
      <c r="A88" s="24">
        <f t="shared" si="1"/>
        <v>85</v>
      </c>
      <c r="C88" s="27"/>
    </row>
    <row r="89" spans="1:3" x14ac:dyDescent="0.35">
      <c r="A89" s="24">
        <f t="shared" si="1"/>
        <v>86</v>
      </c>
      <c r="C89" s="27"/>
    </row>
    <row r="90" spans="1:3" x14ac:dyDescent="0.35">
      <c r="A90" s="24">
        <f t="shared" si="1"/>
        <v>87</v>
      </c>
      <c r="C90" s="27"/>
    </row>
    <row r="91" spans="1:3" x14ac:dyDescent="0.35">
      <c r="A91" s="24">
        <f t="shared" si="1"/>
        <v>88</v>
      </c>
      <c r="C91" s="27"/>
    </row>
    <row r="92" spans="1:3" x14ac:dyDescent="0.35">
      <c r="A92" s="24">
        <f t="shared" si="1"/>
        <v>89</v>
      </c>
      <c r="C92" s="27"/>
    </row>
    <row r="93" spans="1:3" x14ac:dyDescent="0.35">
      <c r="A93" s="24">
        <f t="shared" si="1"/>
        <v>90</v>
      </c>
      <c r="C93" s="27"/>
    </row>
    <row r="94" spans="1:3" x14ac:dyDescent="0.35">
      <c r="A94" s="24">
        <f t="shared" si="1"/>
        <v>91</v>
      </c>
      <c r="C94" s="27"/>
    </row>
    <row r="95" spans="1:3" x14ac:dyDescent="0.35">
      <c r="A95" s="24">
        <f t="shared" si="1"/>
        <v>92</v>
      </c>
      <c r="C95" s="27"/>
    </row>
    <row r="96" spans="1:3" x14ac:dyDescent="0.35">
      <c r="A96" s="24">
        <f t="shared" si="1"/>
        <v>93</v>
      </c>
      <c r="C96" s="27"/>
    </row>
    <row r="97" spans="1:3" x14ac:dyDescent="0.35">
      <c r="A97" s="24">
        <f t="shared" si="1"/>
        <v>94</v>
      </c>
      <c r="C97" s="27"/>
    </row>
    <row r="98" spans="1:3" x14ac:dyDescent="0.35">
      <c r="A98" s="24">
        <f t="shared" si="1"/>
        <v>95</v>
      </c>
      <c r="C98" s="27"/>
    </row>
    <row r="99" spans="1:3" x14ac:dyDescent="0.35">
      <c r="A99" s="24">
        <f t="shared" si="1"/>
        <v>96</v>
      </c>
      <c r="C99" s="27"/>
    </row>
    <row r="100" spans="1:3" x14ac:dyDescent="0.35">
      <c r="A100" s="24">
        <f t="shared" si="1"/>
        <v>97</v>
      </c>
      <c r="C100" s="27"/>
    </row>
    <row r="101" spans="1:3" x14ac:dyDescent="0.35">
      <c r="A101" s="24">
        <f t="shared" si="1"/>
        <v>98</v>
      </c>
      <c r="C101" s="27"/>
    </row>
    <row r="102" spans="1:3" x14ac:dyDescent="0.35">
      <c r="A102" s="24">
        <f t="shared" si="1"/>
        <v>99</v>
      </c>
      <c r="C102" s="27"/>
    </row>
    <row r="103" spans="1:3" x14ac:dyDescent="0.35">
      <c r="A103" s="24">
        <f t="shared" si="1"/>
        <v>100</v>
      </c>
      <c r="C103" s="27"/>
    </row>
    <row r="104" spans="1:3" x14ac:dyDescent="0.35">
      <c r="A104" s="24">
        <f t="shared" si="1"/>
        <v>101</v>
      </c>
      <c r="C104" s="27"/>
    </row>
    <row r="105" spans="1:3" x14ac:dyDescent="0.35">
      <c r="A105" s="24">
        <f t="shared" si="1"/>
        <v>102</v>
      </c>
      <c r="C105" s="27"/>
    </row>
    <row r="106" spans="1:3" x14ac:dyDescent="0.35">
      <c r="A106" s="24">
        <f t="shared" si="1"/>
        <v>103</v>
      </c>
      <c r="C106" s="27"/>
    </row>
    <row r="107" spans="1:3" x14ac:dyDescent="0.35">
      <c r="A107" s="24">
        <f t="shared" si="1"/>
        <v>104</v>
      </c>
      <c r="C107" s="27"/>
    </row>
    <row r="108" spans="1:3" x14ac:dyDescent="0.35">
      <c r="A108" s="24">
        <f t="shared" si="1"/>
        <v>105</v>
      </c>
      <c r="C108" s="27"/>
    </row>
    <row r="109" spans="1:3" x14ac:dyDescent="0.35">
      <c r="A109" s="24">
        <f t="shared" si="1"/>
        <v>106</v>
      </c>
      <c r="C109" s="27"/>
    </row>
    <row r="110" spans="1:3" x14ac:dyDescent="0.35">
      <c r="A110" s="24">
        <f t="shared" si="1"/>
        <v>107</v>
      </c>
      <c r="C110" s="27"/>
    </row>
    <row r="111" spans="1:3" x14ac:dyDescent="0.35">
      <c r="A111" s="24">
        <f t="shared" si="1"/>
        <v>108</v>
      </c>
      <c r="C111" s="27"/>
    </row>
    <row r="112" spans="1:3" x14ac:dyDescent="0.35">
      <c r="A112" s="24">
        <f t="shared" si="1"/>
        <v>109</v>
      </c>
      <c r="C112" s="27"/>
    </row>
    <row r="113" spans="1:3" x14ac:dyDescent="0.35">
      <c r="A113" s="24">
        <f t="shared" si="1"/>
        <v>110</v>
      </c>
      <c r="C113" s="27"/>
    </row>
    <row r="114" spans="1:3" x14ac:dyDescent="0.35">
      <c r="A114" s="24">
        <f t="shared" si="1"/>
        <v>111</v>
      </c>
      <c r="C114" s="27"/>
    </row>
    <row r="115" spans="1:3" x14ac:dyDescent="0.35">
      <c r="A115" s="24">
        <f t="shared" si="1"/>
        <v>112</v>
      </c>
      <c r="C115" s="27"/>
    </row>
    <row r="116" spans="1:3" x14ac:dyDescent="0.35">
      <c r="A116" s="24">
        <f t="shared" si="1"/>
        <v>113</v>
      </c>
      <c r="C116" s="27"/>
    </row>
    <row r="117" spans="1:3" x14ac:dyDescent="0.35">
      <c r="A117" s="24">
        <f t="shared" si="1"/>
        <v>114</v>
      </c>
      <c r="C117" s="27"/>
    </row>
    <row r="118" spans="1:3" x14ac:dyDescent="0.35">
      <c r="A118" s="24">
        <f t="shared" si="1"/>
        <v>115</v>
      </c>
      <c r="C118" s="27"/>
    </row>
    <row r="119" spans="1:3" x14ac:dyDescent="0.35">
      <c r="A119" s="24">
        <f t="shared" si="1"/>
        <v>116</v>
      </c>
      <c r="C119" s="27"/>
    </row>
    <row r="120" spans="1:3" x14ac:dyDescent="0.35">
      <c r="A120" s="24">
        <f t="shared" si="1"/>
        <v>117</v>
      </c>
      <c r="C120" s="27"/>
    </row>
    <row r="121" spans="1:3" x14ac:dyDescent="0.35">
      <c r="A121" s="24">
        <f t="shared" si="1"/>
        <v>118</v>
      </c>
      <c r="C121" s="27"/>
    </row>
    <row r="122" spans="1:3" x14ac:dyDescent="0.35">
      <c r="A122" s="24">
        <f t="shared" si="1"/>
        <v>119</v>
      </c>
      <c r="C122" s="27"/>
    </row>
    <row r="123" spans="1:3" x14ac:dyDescent="0.35">
      <c r="A123" s="24">
        <f t="shared" si="1"/>
        <v>120</v>
      </c>
      <c r="C123" s="27"/>
    </row>
    <row r="124" spans="1:3" x14ac:dyDescent="0.35">
      <c r="A124" s="24">
        <f t="shared" si="1"/>
        <v>121</v>
      </c>
      <c r="C124" s="27"/>
    </row>
    <row r="125" spans="1:3" x14ac:dyDescent="0.35">
      <c r="A125" s="24">
        <f t="shared" si="1"/>
        <v>122</v>
      </c>
      <c r="C125" s="27"/>
    </row>
    <row r="126" spans="1:3" x14ac:dyDescent="0.35">
      <c r="A126" s="24">
        <f t="shared" si="1"/>
        <v>123</v>
      </c>
      <c r="C126" s="27"/>
    </row>
    <row r="127" spans="1:3" x14ac:dyDescent="0.35">
      <c r="A127" s="24">
        <f t="shared" si="1"/>
        <v>124</v>
      </c>
      <c r="C127" s="27"/>
    </row>
    <row r="128" spans="1:3" x14ac:dyDescent="0.35">
      <c r="A128" s="24">
        <f t="shared" si="1"/>
        <v>125</v>
      </c>
      <c r="C128" s="27"/>
    </row>
    <row r="129" spans="1:3" x14ac:dyDescent="0.35">
      <c r="A129" s="24">
        <f t="shared" si="1"/>
        <v>126</v>
      </c>
      <c r="C129" s="27"/>
    </row>
    <row r="130" spans="1:3" x14ac:dyDescent="0.35">
      <c r="A130" s="24">
        <f t="shared" si="1"/>
        <v>127</v>
      </c>
      <c r="C130" s="27"/>
    </row>
    <row r="131" spans="1:3" x14ac:dyDescent="0.35">
      <c r="A131" s="24">
        <f t="shared" si="1"/>
        <v>128</v>
      </c>
      <c r="C131" s="27"/>
    </row>
    <row r="132" spans="1:3" x14ac:dyDescent="0.35">
      <c r="A132" s="24">
        <f t="shared" ref="A132:A195" si="2">ROW()-3</f>
        <v>129</v>
      </c>
      <c r="C132" s="27"/>
    </row>
    <row r="133" spans="1:3" x14ac:dyDescent="0.35">
      <c r="A133" s="24">
        <f t="shared" si="2"/>
        <v>130</v>
      </c>
      <c r="C133" s="27"/>
    </row>
    <row r="134" spans="1:3" x14ac:dyDescent="0.35">
      <c r="A134" s="24">
        <f t="shared" si="2"/>
        <v>131</v>
      </c>
      <c r="C134" s="27"/>
    </row>
    <row r="135" spans="1:3" x14ac:dyDescent="0.35">
      <c r="A135" s="24">
        <f t="shared" si="2"/>
        <v>132</v>
      </c>
      <c r="C135" s="27"/>
    </row>
    <row r="136" spans="1:3" x14ac:dyDescent="0.35">
      <c r="A136" s="24">
        <f t="shared" si="2"/>
        <v>133</v>
      </c>
      <c r="C136" s="27"/>
    </row>
    <row r="137" spans="1:3" x14ac:dyDescent="0.35">
      <c r="A137" s="24">
        <f t="shared" si="2"/>
        <v>134</v>
      </c>
      <c r="C137" s="27"/>
    </row>
    <row r="138" spans="1:3" x14ac:dyDescent="0.35">
      <c r="A138" s="24">
        <f t="shared" si="2"/>
        <v>135</v>
      </c>
      <c r="C138" s="27"/>
    </row>
    <row r="139" spans="1:3" x14ac:dyDescent="0.35">
      <c r="A139" s="24">
        <f t="shared" si="2"/>
        <v>136</v>
      </c>
      <c r="C139" s="27"/>
    </row>
    <row r="140" spans="1:3" x14ac:dyDescent="0.35">
      <c r="A140" s="24">
        <f t="shared" si="2"/>
        <v>137</v>
      </c>
      <c r="C140" s="27"/>
    </row>
    <row r="141" spans="1:3" x14ac:dyDescent="0.35">
      <c r="A141" s="24">
        <f t="shared" si="2"/>
        <v>138</v>
      </c>
      <c r="C141" s="27"/>
    </row>
    <row r="142" spans="1:3" x14ac:dyDescent="0.35">
      <c r="A142" s="24">
        <f t="shared" si="2"/>
        <v>139</v>
      </c>
      <c r="C142" s="27"/>
    </row>
    <row r="143" spans="1:3" x14ac:dyDescent="0.35">
      <c r="A143" s="24">
        <f t="shared" si="2"/>
        <v>140</v>
      </c>
      <c r="C143" s="27"/>
    </row>
    <row r="144" spans="1:3" x14ac:dyDescent="0.35">
      <c r="A144" s="24">
        <f t="shared" si="2"/>
        <v>141</v>
      </c>
      <c r="C144" s="27"/>
    </row>
    <row r="145" spans="1:3" x14ac:dyDescent="0.35">
      <c r="A145" s="24">
        <f t="shared" si="2"/>
        <v>142</v>
      </c>
      <c r="C145" s="27"/>
    </row>
    <row r="146" spans="1:3" x14ac:dyDescent="0.35">
      <c r="A146" s="24">
        <f t="shared" si="2"/>
        <v>143</v>
      </c>
      <c r="C146" s="27"/>
    </row>
    <row r="147" spans="1:3" x14ac:dyDescent="0.35">
      <c r="A147" s="24">
        <f t="shared" si="2"/>
        <v>144</v>
      </c>
      <c r="C147" s="27"/>
    </row>
    <row r="148" spans="1:3" x14ac:dyDescent="0.35">
      <c r="A148" s="24">
        <f t="shared" si="2"/>
        <v>145</v>
      </c>
      <c r="C148" s="27"/>
    </row>
    <row r="149" spans="1:3" x14ac:dyDescent="0.35">
      <c r="A149" s="24">
        <f t="shared" si="2"/>
        <v>146</v>
      </c>
      <c r="C149" s="27"/>
    </row>
    <row r="150" spans="1:3" x14ac:dyDescent="0.35">
      <c r="A150" s="24">
        <f t="shared" si="2"/>
        <v>147</v>
      </c>
      <c r="C150" s="27"/>
    </row>
    <row r="151" spans="1:3" x14ac:dyDescent="0.35">
      <c r="A151" s="24">
        <f t="shared" si="2"/>
        <v>148</v>
      </c>
      <c r="C151" s="27"/>
    </row>
    <row r="152" spans="1:3" x14ac:dyDescent="0.35">
      <c r="A152" s="24">
        <f t="shared" si="2"/>
        <v>149</v>
      </c>
      <c r="C152" s="27"/>
    </row>
    <row r="153" spans="1:3" x14ac:dyDescent="0.35">
      <c r="A153" s="24">
        <f t="shared" si="2"/>
        <v>150</v>
      </c>
      <c r="C153" s="27"/>
    </row>
    <row r="154" spans="1:3" x14ac:dyDescent="0.35">
      <c r="A154" s="24">
        <f t="shared" si="2"/>
        <v>151</v>
      </c>
      <c r="C154" s="27"/>
    </row>
    <row r="155" spans="1:3" x14ac:dyDescent="0.35">
      <c r="A155" s="24">
        <f t="shared" si="2"/>
        <v>152</v>
      </c>
      <c r="C155" s="27"/>
    </row>
    <row r="156" spans="1:3" x14ac:dyDescent="0.35">
      <c r="A156" s="24">
        <f t="shared" si="2"/>
        <v>153</v>
      </c>
      <c r="C156" s="27"/>
    </row>
    <row r="157" spans="1:3" x14ac:dyDescent="0.35">
      <c r="A157" s="24">
        <f t="shared" si="2"/>
        <v>154</v>
      </c>
      <c r="C157" s="27"/>
    </row>
    <row r="158" spans="1:3" x14ac:dyDescent="0.35">
      <c r="A158" s="24">
        <f t="shared" si="2"/>
        <v>155</v>
      </c>
      <c r="C158" s="27"/>
    </row>
    <row r="159" spans="1:3" x14ac:dyDescent="0.35">
      <c r="A159" s="24">
        <f t="shared" si="2"/>
        <v>156</v>
      </c>
      <c r="C159" s="27"/>
    </row>
    <row r="160" spans="1:3" x14ac:dyDescent="0.35">
      <c r="A160" s="24">
        <f t="shared" si="2"/>
        <v>157</v>
      </c>
      <c r="C160" s="27"/>
    </row>
    <row r="161" spans="1:3" x14ac:dyDescent="0.35">
      <c r="A161" s="24">
        <f t="shared" si="2"/>
        <v>158</v>
      </c>
      <c r="C161" s="27"/>
    </row>
    <row r="162" spans="1:3" x14ac:dyDescent="0.35">
      <c r="A162" s="24">
        <f t="shared" si="2"/>
        <v>159</v>
      </c>
      <c r="C162" s="27"/>
    </row>
    <row r="163" spans="1:3" x14ac:dyDescent="0.35">
      <c r="A163" s="24">
        <f t="shared" si="2"/>
        <v>160</v>
      </c>
      <c r="C163" s="27"/>
    </row>
    <row r="164" spans="1:3" x14ac:dyDescent="0.35">
      <c r="A164" s="24">
        <f t="shared" si="2"/>
        <v>161</v>
      </c>
      <c r="C164" s="27"/>
    </row>
    <row r="165" spans="1:3" x14ac:dyDescent="0.35">
      <c r="A165" s="24">
        <f t="shared" si="2"/>
        <v>162</v>
      </c>
      <c r="C165" s="27"/>
    </row>
    <row r="166" spans="1:3" x14ac:dyDescent="0.35">
      <c r="A166" s="24">
        <f t="shared" si="2"/>
        <v>163</v>
      </c>
      <c r="C166" s="27"/>
    </row>
    <row r="167" spans="1:3" x14ac:dyDescent="0.35">
      <c r="A167" s="24">
        <f t="shared" si="2"/>
        <v>164</v>
      </c>
      <c r="C167" s="27"/>
    </row>
    <row r="168" spans="1:3" x14ac:dyDescent="0.35">
      <c r="A168" s="24">
        <f t="shared" si="2"/>
        <v>165</v>
      </c>
      <c r="C168" s="27"/>
    </row>
    <row r="169" spans="1:3" x14ac:dyDescent="0.35">
      <c r="A169" s="24">
        <f t="shared" si="2"/>
        <v>166</v>
      </c>
      <c r="C169" s="27"/>
    </row>
    <row r="170" spans="1:3" x14ac:dyDescent="0.35">
      <c r="A170" s="24">
        <f t="shared" si="2"/>
        <v>167</v>
      </c>
      <c r="C170" s="27"/>
    </row>
    <row r="171" spans="1:3" x14ac:dyDescent="0.35">
      <c r="A171" s="24">
        <f t="shared" si="2"/>
        <v>168</v>
      </c>
      <c r="C171" s="27"/>
    </row>
    <row r="172" spans="1:3" x14ac:dyDescent="0.35">
      <c r="A172" s="24">
        <f t="shared" si="2"/>
        <v>169</v>
      </c>
      <c r="C172" s="27"/>
    </row>
    <row r="173" spans="1:3" x14ac:dyDescent="0.35">
      <c r="A173" s="24">
        <f t="shared" si="2"/>
        <v>170</v>
      </c>
      <c r="C173" s="27"/>
    </row>
    <row r="174" spans="1:3" x14ac:dyDescent="0.35">
      <c r="A174" s="24">
        <f t="shared" si="2"/>
        <v>171</v>
      </c>
      <c r="C174" s="27"/>
    </row>
    <row r="175" spans="1:3" x14ac:dyDescent="0.35">
      <c r="A175" s="24">
        <f t="shared" si="2"/>
        <v>172</v>
      </c>
      <c r="C175" s="27"/>
    </row>
    <row r="176" spans="1:3" x14ac:dyDescent="0.35">
      <c r="A176" s="24">
        <f t="shared" si="2"/>
        <v>173</v>
      </c>
      <c r="C176" s="27"/>
    </row>
    <row r="177" spans="1:3" x14ac:dyDescent="0.35">
      <c r="A177" s="24">
        <f t="shared" si="2"/>
        <v>174</v>
      </c>
      <c r="C177" s="27"/>
    </row>
    <row r="178" spans="1:3" x14ac:dyDescent="0.35">
      <c r="A178" s="24">
        <f t="shared" si="2"/>
        <v>175</v>
      </c>
      <c r="C178" s="27"/>
    </row>
    <row r="179" spans="1:3" x14ac:dyDescent="0.35">
      <c r="A179" s="24">
        <f t="shared" si="2"/>
        <v>176</v>
      </c>
      <c r="C179" s="27"/>
    </row>
    <row r="180" spans="1:3" x14ac:dyDescent="0.35">
      <c r="A180" s="24">
        <f t="shared" si="2"/>
        <v>177</v>
      </c>
      <c r="C180" s="27"/>
    </row>
    <row r="181" spans="1:3" x14ac:dyDescent="0.35">
      <c r="A181" s="24">
        <f t="shared" si="2"/>
        <v>178</v>
      </c>
      <c r="C181" s="27"/>
    </row>
    <row r="182" spans="1:3" x14ac:dyDescent="0.35">
      <c r="A182" s="24">
        <f t="shared" si="2"/>
        <v>179</v>
      </c>
      <c r="C182" s="27"/>
    </row>
    <row r="183" spans="1:3" x14ac:dyDescent="0.35">
      <c r="A183" s="24">
        <f t="shared" si="2"/>
        <v>180</v>
      </c>
      <c r="C183" s="27"/>
    </row>
    <row r="184" spans="1:3" x14ac:dyDescent="0.35">
      <c r="A184" s="24">
        <f t="shared" si="2"/>
        <v>181</v>
      </c>
      <c r="C184" s="27"/>
    </row>
    <row r="185" spans="1:3" x14ac:dyDescent="0.35">
      <c r="A185" s="24">
        <f t="shared" si="2"/>
        <v>182</v>
      </c>
      <c r="C185" s="27"/>
    </row>
    <row r="186" spans="1:3" x14ac:dyDescent="0.35">
      <c r="A186" s="24">
        <f t="shared" si="2"/>
        <v>183</v>
      </c>
      <c r="C186" s="27"/>
    </row>
    <row r="187" spans="1:3" x14ac:dyDescent="0.35">
      <c r="A187" s="24">
        <f t="shared" si="2"/>
        <v>184</v>
      </c>
      <c r="C187" s="27"/>
    </row>
    <row r="188" spans="1:3" x14ac:dyDescent="0.35">
      <c r="A188" s="24">
        <f t="shared" si="2"/>
        <v>185</v>
      </c>
      <c r="C188" s="27"/>
    </row>
    <row r="189" spans="1:3" x14ac:dyDescent="0.35">
      <c r="A189" s="24">
        <f t="shared" si="2"/>
        <v>186</v>
      </c>
      <c r="C189" s="27"/>
    </row>
    <row r="190" spans="1:3" x14ac:dyDescent="0.35">
      <c r="A190" s="24">
        <f t="shared" si="2"/>
        <v>187</v>
      </c>
      <c r="C190" s="27"/>
    </row>
    <row r="191" spans="1:3" x14ac:dyDescent="0.35">
      <c r="A191" s="24">
        <f t="shared" si="2"/>
        <v>188</v>
      </c>
      <c r="C191" s="27"/>
    </row>
    <row r="192" spans="1:3" x14ac:dyDescent="0.35">
      <c r="A192" s="24">
        <f t="shared" si="2"/>
        <v>189</v>
      </c>
      <c r="C192" s="27"/>
    </row>
    <row r="193" spans="1:3" x14ac:dyDescent="0.35">
      <c r="A193" s="24">
        <f t="shared" si="2"/>
        <v>190</v>
      </c>
      <c r="C193" s="27"/>
    </row>
    <row r="194" spans="1:3" x14ac:dyDescent="0.35">
      <c r="A194" s="24">
        <f t="shared" si="2"/>
        <v>191</v>
      </c>
      <c r="C194" s="27"/>
    </row>
    <row r="195" spans="1:3" x14ac:dyDescent="0.35">
      <c r="A195" s="24">
        <f t="shared" si="2"/>
        <v>192</v>
      </c>
      <c r="C195" s="27"/>
    </row>
    <row r="196" spans="1:3" x14ac:dyDescent="0.35">
      <c r="A196" s="24">
        <f t="shared" ref="A196:A259" si="3">ROW()-3</f>
        <v>193</v>
      </c>
      <c r="C196" s="27"/>
    </row>
    <row r="197" spans="1:3" x14ac:dyDescent="0.35">
      <c r="A197" s="24">
        <f t="shared" si="3"/>
        <v>194</v>
      </c>
      <c r="C197" s="27"/>
    </row>
    <row r="198" spans="1:3" x14ac:dyDescent="0.35">
      <c r="A198" s="24">
        <f t="shared" si="3"/>
        <v>195</v>
      </c>
      <c r="C198" s="27"/>
    </row>
    <row r="199" spans="1:3" x14ac:dyDescent="0.35">
      <c r="A199" s="24">
        <f t="shared" si="3"/>
        <v>196</v>
      </c>
      <c r="C199" s="27"/>
    </row>
    <row r="200" spans="1:3" x14ac:dyDescent="0.35">
      <c r="A200" s="24">
        <f t="shared" si="3"/>
        <v>197</v>
      </c>
      <c r="C200" s="27"/>
    </row>
    <row r="201" spans="1:3" x14ac:dyDescent="0.35">
      <c r="A201" s="24">
        <f t="shared" si="3"/>
        <v>198</v>
      </c>
      <c r="C201" s="27"/>
    </row>
    <row r="202" spans="1:3" x14ac:dyDescent="0.35">
      <c r="A202" s="24">
        <f t="shared" si="3"/>
        <v>199</v>
      </c>
      <c r="C202" s="27"/>
    </row>
    <row r="203" spans="1:3" x14ac:dyDescent="0.35">
      <c r="A203" s="24">
        <f t="shared" si="3"/>
        <v>200</v>
      </c>
      <c r="C203" s="27"/>
    </row>
    <row r="204" spans="1:3" x14ac:dyDescent="0.35">
      <c r="A204" s="24">
        <f t="shared" si="3"/>
        <v>201</v>
      </c>
      <c r="C204" s="27"/>
    </row>
    <row r="205" spans="1:3" x14ac:dyDescent="0.35">
      <c r="A205" s="24">
        <f t="shared" si="3"/>
        <v>202</v>
      </c>
      <c r="C205" s="27"/>
    </row>
    <row r="206" spans="1:3" x14ac:dyDescent="0.35">
      <c r="A206" s="24">
        <f t="shared" si="3"/>
        <v>203</v>
      </c>
      <c r="C206" s="27"/>
    </row>
    <row r="207" spans="1:3" x14ac:dyDescent="0.35">
      <c r="A207" s="24">
        <f t="shared" si="3"/>
        <v>204</v>
      </c>
      <c r="C207" s="27"/>
    </row>
    <row r="208" spans="1:3" x14ac:dyDescent="0.35">
      <c r="A208" s="24">
        <f t="shared" si="3"/>
        <v>205</v>
      </c>
      <c r="C208" s="27"/>
    </row>
    <row r="209" spans="1:3" x14ac:dyDescent="0.35">
      <c r="A209" s="24">
        <f t="shared" si="3"/>
        <v>206</v>
      </c>
      <c r="C209" s="27"/>
    </row>
    <row r="210" spans="1:3" x14ac:dyDescent="0.35">
      <c r="A210" s="24">
        <f t="shared" si="3"/>
        <v>207</v>
      </c>
      <c r="C210" s="27"/>
    </row>
    <row r="211" spans="1:3" x14ac:dyDescent="0.35">
      <c r="A211" s="24">
        <f t="shared" si="3"/>
        <v>208</v>
      </c>
      <c r="C211" s="27"/>
    </row>
    <row r="212" spans="1:3" x14ac:dyDescent="0.35">
      <c r="A212" s="24">
        <f t="shared" si="3"/>
        <v>209</v>
      </c>
      <c r="C212" s="27"/>
    </row>
    <row r="213" spans="1:3" x14ac:dyDescent="0.35">
      <c r="A213" s="24">
        <f t="shared" si="3"/>
        <v>210</v>
      </c>
      <c r="C213" s="27"/>
    </row>
    <row r="214" spans="1:3" x14ac:dyDescent="0.35">
      <c r="A214" s="24">
        <f t="shared" si="3"/>
        <v>211</v>
      </c>
      <c r="C214" s="27"/>
    </row>
    <row r="215" spans="1:3" x14ac:dyDescent="0.35">
      <c r="A215" s="24">
        <f t="shared" si="3"/>
        <v>212</v>
      </c>
      <c r="C215" s="27"/>
    </row>
    <row r="216" spans="1:3" x14ac:dyDescent="0.35">
      <c r="A216" s="24">
        <f t="shared" si="3"/>
        <v>213</v>
      </c>
      <c r="C216" s="27"/>
    </row>
    <row r="217" spans="1:3" x14ac:dyDescent="0.35">
      <c r="A217" s="24">
        <f t="shared" si="3"/>
        <v>214</v>
      </c>
      <c r="C217" s="27"/>
    </row>
    <row r="218" spans="1:3" x14ac:dyDescent="0.35">
      <c r="A218" s="24">
        <f t="shared" si="3"/>
        <v>215</v>
      </c>
      <c r="C218" s="27"/>
    </row>
    <row r="219" spans="1:3" x14ac:dyDescent="0.35">
      <c r="A219" s="24">
        <f t="shared" si="3"/>
        <v>216</v>
      </c>
      <c r="C219" s="27"/>
    </row>
    <row r="220" spans="1:3" x14ac:dyDescent="0.35">
      <c r="A220" s="24">
        <f t="shared" si="3"/>
        <v>217</v>
      </c>
      <c r="C220" s="27"/>
    </row>
    <row r="221" spans="1:3" x14ac:dyDescent="0.35">
      <c r="A221" s="24">
        <f t="shared" si="3"/>
        <v>218</v>
      </c>
      <c r="C221" s="27"/>
    </row>
    <row r="222" spans="1:3" x14ac:dyDescent="0.35">
      <c r="A222" s="24">
        <f t="shared" si="3"/>
        <v>219</v>
      </c>
      <c r="C222" s="27"/>
    </row>
    <row r="223" spans="1:3" x14ac:dyDescent="0.35">
      <c r="A223" s="24">
        <f t="shared" si="3"/>
        <v>220</v>
      </c>
      <c r="C223" s="27"/>
    </row>
    <row r="224" spans="1:3" x14ac:dyDescent="0.35">
      <c r="A224" s="24">
        <f t="shared" si="3"/>
        <v>221</v>
      </c>
      <c r="C224" s="27"/>
    </row>
    <row r="225" spans="1:3" x14ac:dyDescent="0.35">
      <c r="A225" s="24">
        <f t="shared" si="3"/>
        <v>222</v>
      </c>
      <c r="C225" s="27"/>
    </row>
    <row r="226" spans="1:3" x14ac:dyDescent="0.35">
      <c r="A226" s="24">
        <f t="shared" si="3"/>
        <v>223</v>
      </c>
      <c r="C226" s="27"/>
    </row>
    <row r="227" spans="1:3" x14ac:dyDescent="0.35">
      <c r="A227" s="24">
        <f t="shared" si="3"/>
        <v>224</v>
      </c>
      <c r="C227" s="27"/>
    </row>
    <row r="228" spans="1:3" x14ac:dyDescent="0.35">
      <c r="A228" s="24">
        <f t="shared" si="3"/>
        <v>225</v>
      </c>
      <c r="C228" s="27"/>
    </row>
    <row r="229" spans="1:3" x14ac:dyDescent="0.35">
      <c r="A229" s="24">
        <f t="shared" si="3"/>
        <v>226</v>
      </c>
      <c r="C229" s="27"/>
    </row>
    <row r="230" spans="1:3" x14ac:dyDescent="0.35">
      <c r="A230" s="24">
        <f t="shared" si="3"/>
        <v>227</v>
      </c>
      <c r="C230" s="27"/>
    </row>
    <row r="231" spans="1:3" x14ac:dyDescent="0.35">
      <c r="A231" s="24">
        <f t="shared" si="3"/>
        <v>228</v>
      </c>
      <c r="C231" s="27"/>
    </row>
    <row r="232" spans="1:3" x14ac:dyDescent="0.35">
      <c r="A232" s="24">
        <f t="shared" si="3"/>
        <v>229</v>
      </c>
      <c r="C232" s="27"/>
    </row>
    <row r="233" spans="1:3" x14ac:dyDescent="0.35">
      <c r="A233" s="24">
        <f t="shared" si="3"/>
        <v>230</v>
      </c>
      <c r="C233" s="27"/>
    </row>
    <row r="234" spans="1:3" x14ac:dyDescent="0.35">
      <c r="A234" s="24">
        <f t="shared" si="3"/>
        <v>231</v>
      </c>
      <c r="C234" s="27"/>
    </row>
    <row r="235" spans="1:3" x14ac:dyDescent="0.35">
      <c r="A235" s="24">
        <f t="shared" si="3"/>
        <v>232</v>
      </c>
      <c r="C235" s="27"/>
    </row>
    <row r="236" spans="1:3" x14ac:dyDescent="0.35">
      <c r="A236" s="24">
        <f t="shared" si="3"/>
        <v>233</v>
      </c>
      <c r="C236" s="27"/>
    </row>
    <row r="237" spans="1:3" x14ac:dyDescent="0.35">
      <c r="A237" s="24">
        <f t="shared" si="3"/>
        <v>234</v>
      </c>
      <c r="C237" s="27"/>
    </row>
    <row r="238" spans="1:3" x14ac:dyDescent="0.35">
      <c r="A238" s="24">
        <f t="shared" si="3"/>
        <v>235</v>
      </c>
      <c r="C238" s="27"/>
    </row>
    <row r="239" spans="1:3" x14ac:dyDescent="0.35">
      <c r="A239" s="24">
        <f t="shared" si="3"/>
        <v>236</v>
      </c>
      <c r="C239" s="27"/>
    </row>
    <row r="240" spans="1:3" x14ac:dyDescent="0.35">
      <c r="A240" s="24">
        <f t="shared" si="3"/>
        <v>237</v>
      </c>
      <c r="C240" s="27"/>
    </row>
    <row r="241" spans="1:3" x14ac:dyDescent="0.35">
      <c r="A241" s="24">
        <f t="shared" si="3"/>
        <v>238</v>
      </c>
      <c r="C241" s="27"/>
    </row>
    <row r="242" spans="1:3" x14ac:dyDescent="0.35">
      <c r="A242" s="24">
        <f t="shared" si="3"/>
        <v>239</v>
      </c>
      <c r="C242" s="27"/>
    </row>
    <row r="243" spans="1:3" x14ac:dyDescent="0.35">
      <c r="A243" s="24">
        <f t="shared" si="3"/>
        <v>240</v>
      </c>
      <c r="C243" s="27"/>
    </row>
    <row r="244" spans="1:3" x14ac:dyDescent="0.35">
      <c r="A244" s="24">
        <f t="shared" si="3"/>
        <v>241</v>
      </c>
      <c r="C244" s="27"/>
    </row>
    <row r="245" spans="1:3" x14ac:dyDescent="0.35">
      <c r="A245" s="24">
        <f t="shared" si="3"/>
        <v>242</v>
      </c>
      <c r="C245" s="27"/>
    </row>
    <row r="246" spans="1:3" x14ac:dyDescent="0.35">
      <c r="A246" s="24">
        <f t="shared" si="3"/>
        <v>243</v>
      </c>
      <c r="C246" s="27"/>
    </row>
    <row r="247" spans="1:3" x14ac:dyDescent="0.35">
      <c r="A247" s="24">
        <f t="shared" si="3"/>
        <v>244</v>
      </c>
      <c r="C247" s="27"/>
    </row>
    <row r="248" spans="1:3" x14ac:dyDescent="0.35">
      <c r="A248" s="24">
        <f t="shared" si="3"/>
        <v>245</v>
      </c>
      <c r="C248" s="27"/>
    </row>
    <row r="249" spans="1:3" x14ac:dyDescent="0.35">
      <c r="A249" s="24">
        <f t="shared" si="3"/>
        <v>246</v>
      </c>
      <c r="C249" s="27"/>
    </row>
    <row r="250" spans="1:3" x14ac:dyDescent="0.35">
      <c r="A250" s="24">
        <f t="shared" si="3"/>
        <v>247</v>
      </c>
      <c r="C250" s="27"/>
    </row>
    <row r="251" spans="1:3" x14ac:dyDescent="0.35">
      <c r="A251" s="24">
        <f t="shared" si="3"/>
        <v>248</v>
      </c>
      <c r="C251" s="27"/>
    </row>
    <row r="252" spans="1:3" x14ac:dyDescent="0.35">
      <c r="A252" s="24">
        <f t="shared" si="3"/>
        <v>249</v>
      </c>
      <c r="C252" s="27"/>
    </row>
    <row r="253" spans="1:3" x14ac:dyDescent="0.35">
      <c r="A253" s="24">
        <f t="shared" si="3"/>
        <v>250</v>
      </c>
      <c r="C253" s="27"/>
    </row>
    <row r="254" spans="1:3" x14ac:dyDescent="0.35">
      <c r="A254" s="24">
        <f t="shared" si="3"/>
        <v>251</v>
      </c>
      <c r="C254" s="27"/>
    </row>
    <row r="255" spans="1:3" x14ac:dyDescent="0.35">
      <c r="A255" s="24">
        <f t="shared" si="3"/>
        <v>252</v>
      </c>
      <c r="C255" s="27"/>
    </row>
    <row r="256" spans="1:3" x14ac:dyDescent="0.35">
      <c r="A256" s="24">
        <f t="shared" si="3"/>
        <v>253</v>
      </c>
      <c r="C256" s="27"/>
    </row>
    <row r="257" spans="1:3" x14ac:dyDescent="0.35">
      <c r="A257" s="24">
        <f t="shared" si="3"/>
        <v>254</v>
      </c>
      <c r="C257" s="27"/>
    </row>
    <row r="258" spans="1:3" x14ac:dyDescent="0.35">
      <c r="A258" s="24">
        <f t="shared" si="3"/>
        <v>255</v>
      </c>
      <c r="C258" s="27"/>
    </row>
    <row r="259" spans="1:3" x14ac:dyDescent="0.35">
      <c r="A259" s="24">
        <f t="shared" si="3"/>
        <v>256</v>
      </c>
      <c r="C259" s="27"/>
    </row>
    <row r="260" spans="1:3" x14ac:dyDescent="0.35">
      <c r="A260" s="24">
        <f t="shared" ref="A260:A323" si="4">ROW()-3</f>
        <v>257</v>
      </c>
      <c r="C260" s="27"/>
    </row>
    <row r="261" spans="1:3" x14ac:dyDescent="0.35">
      <c r="A261" s="24">
        <f t="shared" si="4"/>
        <v>258</v>
      </c>
      <c r="C261" s="27"/>
    </row>
    <row r="262" spans="1:3" x14ac:dyDescent="0.35">
      <c r="A262" s="24">
        <f t="shared" si="4"/>
        <v>259</v>
      </c>
      <c r="C262" s="27"/>
    </row>
    <row r="263" spans="1:3" x14ac:dyDescent="0.35">
      <c r="A263" s="24">
        <f t="shared" si="4"/>
        <v>260</v>
      </c>
      <c r="C263" s="27"/>
    </row>
    <row r="264" spans="1:3" x14ac:dyDescent="0.35">
      <c r="A264" s="24">
        <f t="shared" si="4"/>
        <v>261</v>
      </c>
      <c r="C264" s="27"/>
    </row>
    <row r="265" spans="1:3" x14ac:dyDescent="0.35">
      <c r="A265" s="24">
        <f t="shared" si="4"/>
        <v>262</v>
      </c>
      <c r="C265" s="27"/>
    </row>
    <row r="266" spans="1:3" x14ac:dyDescent="0.35">
      <c r="A266" s="24">
        <f t="shared" si="4"/>
        <v>263</v>
      </c>
      <c r="C266" s="27"/>
    </row>
    <row r="267" spans="1:3" x14ac:dyDescent="0.35">
      <c r="A267" s="24">
        <f t="shared" si="4"/>
        <v>264</v>
      </c>
      <c r="C267" s="27"/>
    </row>
    <row r="268" spans="1:3" x14ac:dyDescent="0.35">
      <c r="A268" s="24">
        <f t="shared" si="4"/>
        <v>265</v>
      </c>
      <c r="C268" s="27"/>
    </row>
    <row r="269" spans="1:3" x14ac:dyDescent="0.35">
      <c r="A269" s="24">
        <f t="shared" si="4"/>
        <v>266</v>
      </c>
      <c r="C269" s="27"/>
    </row>
    <row r="270" spans="1:3" x14ac:dyDescent="0.35">
      <c r="A270" s="24">
        <f t="shared" si="4"/>
        <v>267</v>
      </c>
      <c r="C270" s="27"/>
    </row>
    <row r="271" spans="1:3" x14ac:dyDescent="0.35">
      <c r="A271" s="24">
        <f t="shared" si="4"/>
        <v>268</v>
      </c>
      <c r="C271" s="27"/>
    </row>
    <row r="272" spans="1:3" x14ac:dyDescent="0.35">
      <c r="A272" s="24">
        <f t="shared" si="4"/>
        <v>269</v>
      </c>
      <c r="C272" s="27"/>
    </row>
    <row r="273" spans="1:3" x14ac:dyDescent="0.35">
      <c r="A273" s="24">
        <f t="shared" si="4"/>
        <v>270</v>
      </c>
      <c r="C273" s="27"/>
    </row>
    <row r="274" spans="1:3" x14ac:dyDescent="0.35">
      <c r="A274" s="24">
        <f t="shared" si="4"/>
        <v>271</v>
      </c>
      <c r="C274" s="27"/>
    </row>
    <row r="275" spans="1:3" x14ac:dyDescent="0.35">
      <c r="A275" s="24">
        <f t="shared" si="4"/>
        <v>272</v>
      </c>
      <c r="C275" s="27"/>
    </row>
    <row r="276" spans="1:3" x14ac:dyDescent="0.35">
      <c r="A276" s="24">
        <f t="shared" si="4"/>
        <v>273</v>
      </c>
      <c r="C276" s="27"/>
    </row>
    <row r="277" spans="1:3" x14ac:dyDescent="0.35">
      <c r="A277" s="24">
        <f t="shared" si="4"/>
        <v>274</v>
      </c>
      <c r="C277" s="27"/>
    </row>
    <row r="278" spans="1:3" x14ac:dyDescent="0.35">
      <c r="A278" s="24">
        <f t="shared" si="4"/>
        <v>275</v>
      </c>
      <c r="C278" s="27"/>
    </row>
    <row r="279" spans="1:3" x14ac:dyDescent="0.35">
      <c r="A279" s="24">
        <f t="shared" si="4"/>
        <v>276</v>
      </c>
      <c r="C279" s="27"/>
    </row>
    <row r="280" spans="1:3" x14ac:dyDescent="0.35">
      <c r="A280" s="24">
        <f t="shared" si="4"/>
        <v>277</v>
      </c>
      <c r="C280" s="27"/>
    </row>
    <row r="281" spans="1:3" x14ac:dyDescent="0.35">
      <c r="A281" s="24">
        <f t="shared" si="4"/>
        <v>278</v>
      </c>
      <c r="C281" s="27"/>
    </row>
    <row r="282" spans="1:3" x14ac:dyDescent="0.35">
      <c r="A282" s="24">
        <f t="shared" si="4"/>
        <v>279</v>
      </c>
      <c r="C282" s="27"/>
    </row>
    <row r="283" spans="1:3" x14ac:dyDescent="0.35">
      <c r="A283" s="24">
        <f t="shared" si="4"/>
        <v>280</v>
      </c>
      <c r="C283" s="27"/>
    </row>
    <row r="284" spans="1:3" x14ac:dyDescent="0.35">
      <c r="A284" s="24">
        <f t="shared" si="4"/>
        <v>281</v>
      </c>
      <c r="C284" s="27"/>
    </row>
    <row r="285" spans="1:3" x14ac:dyDescent="0.35">
      <c r="A285" s="24">
        <f t="shared" si="4"/>
        <v>282</v>
      </c>
      <c r="C285" s="27"/>
    </row>
    <row r="286" spans="1:3" x14ac:dyDescent="0.35">
      <c r="A286" s="24">
        <f t="shared" si="4"/>
        <v>283</v>
      </c>
      <c r="C286" s="27"/>
    </row>
    <row r="287" spans="1:3" x14ac:dyDescent="0.35">
      <c r="A287" s="24">
        <f t="shared" si="4"/>
        <v>284</v>
      </c>
      <c r="C287" s="27"/>
    </row>
    <row r="288" spans="1:3" x14ac:dyDescent="0.35">
      <c r="A288" s="24">
        <f t="shared" si="4"/>
        <v>285</v>
      </c>
      <c r="C288" s="27"/>
    </row>
    <row r="289" spans="1:3" x14ac:dyDescent="0.35">
      <c r="A289" s="24">
        <f t="shared" si="4"/>
        <v>286</v>
      </c>
      <c r="C289" s="27"/>
    </row>
    <row r="290" spans="1:3" x14ac:dyDescent="0.35">
      <c r="A290" s="24">
        <f t="shared" si="4"/>
        <v>287</v>
      </c>
      <c r="C290" s="27"/>
    </row>
    <row r="291" spans="1:3" x14ac:dyDescent="0.35">
      <c r="A291" s="24">
        <f t="shared" si="4"/>
        <v>288</v>
      </c>
      <c r="C291" s="27"/>
    </row>
    <row r="292" spans="1:3" x14ac:dyDescent="0.35">
      <c r="A292" s="24">
        <f t="shared" si="4"/>
        <v>289</v>
      </c>
      <c r="C292" s="27"/>
    </row>
    <row r="293" spans="1:3" x14ac:dyDescent="0.35">
      <c r="A293" s="24">
        <f t="shared" si="4"/>
        <v>290</v>
      </c>
      <c r="C293" s="27"/>
    </row>
    <row r="294" spans="1:3" x14ac:dyDescent="0.35">
      <c r="A294" s="24">
        <f t="shared" si="4"/>
        <v>291</v>
      </c>
      <c r="C294" s="27"/>
    </row>
    <row r="295" spans="1:3" x14ac:dyDescent="0.35">
      <c r="A295" s="24">
        <f t="shared" si="4"/>
        <v>292</v>
      </c>
      <c r="C295" s="27"/>
    </row>
    <row r="296" spans="1:3" x14ac:dyDescent="0.35">
      <c r="A296" s="24">
        <f t="shared" si="4"/>
        <v>293</v>
      </c>
      <c r="C296" s="27"/>
    </row>
    <row r="297" spans="1:3" x14ac:dyDescent="0.35">
      <c r="A297" s="24">
        <f t="shared" si="4"/>
        <v>294</v>
      </c>
      <c r="C297" s="27"/>
    </row>
    <row r="298" spans="1:3" x14ac:dyDescent="0.35">
      <c r="A298" s="24">
        <f t="shared" si="4"/>
        <v>295</v>
      </c>
      <c r="C298" s="27"/>
    </row>
    <row r="299" spans="1:3" x14ac:dyDescent="0.35">
      <c r="A299" s="24">
        <f t="shared" si="4"/>
        <v>296</v>
      </c>
      <c r="C299" s="27"/>
    </row>
    <row r="300" spans="1:3" x14ac:dyDescent="0.35">
      <c r="A300" s="24">
        <f t="shared" si="4"/>
        <v>297</v>
      </c>
      <c r="C300" s="27"/>
    </row>
    <row r="301" spans="1:3" x14ac:dyDescent="0.35">
      <c r="A301" s="24">
        <f t="shared" si="4"/>
        <v>298</v>
      </c>
      <c r="C301" s="27"/>
    </row>
    <row r="302" spans="1:3" x14ac:dyDescent="0.35">
      <c r="A302" s="24">
        <f t="shared" si="4"/>
        <v>299</v>
      </c>
      <c r="C302" s="27"/>
    </row>
    <row r="303" spans="1:3" x14ac:dyDescent="0.35">
      <c r="A303" s="24">
        <f t="shared" si="4"/>
        <v>300</v>
      </c>
      <c r="C303" s="27"/>
    </row>
    <row r="304" spans="1:3" x14ac:dyDescent="0.35">
      <c r="A304" s="24">
        <f t="shared" si="4"/>
        <v>301</v>
      </c>
      <c r="C304" s="27"/>
    </row>
    <row r="305" spans="1:3" x14ac:dyDescent="0.35">
      <c r="A305" s="24">
        <f t="shared" si="4"/>
        <v>302</v>
      </c>
      <c r="C305" s="27"/>
    </row>
    <row r="306" spans="1:3" x14ac:dyDescent="0.35">
      <c r="A306" s="24">
        <f t="shared" si="4"/>
        <v>303</v>
      </c>
      <c r="C306" s="27"/>
    </row>
    <row r="307" spans="1:3" x14ac:dyDescent="0.35">
      <c r="A307" s="24">
        <f t="shared" si="4"/>
        <v>304</v>
      </c>
      <c r="C307" s="27"/>
    </row>
    <row r="308" spans="1:3" x14ac:dyDescent="0.35">
      <c r="A308" s="24">
        <f t="shared" si="4"/>
        <v>305</v>
      </c>
      <c r="C308" s="27"/>
    </row>
    <row r="309" spans="1:3" x14ac:dyDescent="0.35">
      <c r="A309" s="24">
        <f t="shared" si="4"/>
        <v>306</v>
      </c>
      <c r="C309" s="27"/>
    </row>
    <row r="310" spans="1:3" x14ac:dyDescent="0.35">
      <c r="A310" s="24">
        <f t="shared" si="4"/>
        <v>307</v>
      </c>
      <c r="C310" s="27"/>
    </row>
    <row r="311" spans="1:3" x14ac:dyDescent="0.35">
      <c r="A311" s="24">
        <f t="shared" si="4"/>
        <v>308</v>
      </c>
      <c r="C311" s="27"/>
    </row>
    <row r="312" spans="1:3" x14ac:dyDescent="0.35">
      <c r="A312" s="24">
        <f t="shared" si="4"/>
        <v>309</v>
      </c>
      <c r="C312" s="27"/>
    </row>
    <row r="313" spans="1:3" x14ac:dyDescent="0.35">
      <c r="A313" s="24">
        <f t="shared" si="4"/>
        <v>310</v>
      </c>
      <c r="C313" s="27"/>
    </row>
    <row r="314" spans="1:3" x14ac:dyDescent="0.35">
      <c r="A314" s="24">
        <f t="shared" si="4"/>
        <v>311</v>
      </c>
      <c r="C314" s="27"/>
    </row>
    <row r="315" spans="1:3" x14ac:dyDescent="0.35">
      <c r="A315" s="24">
        <f t="shared" si="4"/>
        <v>312</v>
      </c>
      <c r="C315" s="27"/>
    </row>
    <row r="316" spans="1:3" x14ac:dyDescent="0.35">
      <c r="A316" s="24">
        <f t="shared" si="4"/>
        <v>313</v>
      </c>
      <c r="C316" s="27"/>
    </row>
    <row r="317" spans="1:3" x14ac:dyDescent="0.35">
      <c r="A317" s="24">
        <f t="shared" si="4"/>
        <v>314</v>
      </c>
      <c r="C317" s="27"/>
    </row>
    <row r="318" spans="1:3" x14ac:dyDescent="0.35">
      <c r="A318" s="24">
        <f t="shared" si="4"/>
        <v>315</v>
      </c>
      <c r="C318" s="27"/>
    </row>
    <row r="319" spans="1:3" x14ac:dyDescent="0.35">
      <c r="A319" s="24">
        <f t="shared" si="4"/>
        <v>316</v>
      </c>
      <c r="C319" s="27"/>
    </row>
    <row r="320" spans="1:3" x14ac:dyDescent="0.35">
      <c r="A320" s="24">
        <f t="shared" si="4"/>
        <v>317</v>
      </c>
      <c r="C320" s="27"/>
    </row>
    <row r="321" spans="1:3" x14ac:dyDescent="0.35">
      <c r="A321" s="24">
        <f t="shared" si="4"/>
        <v>318</v>
      </c>
      <c r="C321" s="27"/>
    </row>
    <row r="322" spans="1:3" x14ac:dyDescent="0.35">
      <c r="A322" s="24">
        <f t="shared" si="4"/>
        <v>319</v>
      </c>
      <c r="C322" s="27"/>
    </row>
    <row r="323" spans="1:3" x14ac:dyDescent="0.35">
      <c r="A323" s="24">
        <f t="shared" si="4"/>
        <v>320</v>
      </c>
      <c r="C323" s="27"/>
    </row>
    <row r="324" spans="1:3" x14ac:dyDescent="0.35">
      <c r="A324" s="24">
        <f t="shared" ref="A324:A387" si="5">ROW()-3</f>
        <v>321</v>
      </c>
      <c r="C324" s="27"/>
    </row>
    <row r="325" spans="1:3" x14ac:dyDescent="0.35">
      <c r="A325" s="24">
        <f t="shared" si="5"/>
        <v>322</v>
      </c>
      <c r="C325" s="27"/>
    </row>
    <row r="326" spans="1:3" x14ac:dyDescent="0.35">
      <c r="A326" s="24">
        <f t="shared" si="5"/>
        <v>323</v>
      </c>
      <c r="C326" s="27"/>
    </row>
    <row r="327" spans="1:3" x14ac:dyDescent="0.35">
      <c r="A327" s="24">
        <f t="shared" si="5"/>
        <v>324</v>
      </c>
      <c r="C327" s="27"/>
    </row>
    <row r="328" spans="1:3" x14ac:dyDescent="0.35">
      <c r="A328" s="24">
        <f t="shared" si="5"/>
        <v>325</v>
      </c>
      <c r="C328" s="27"/>
    </row>
    <row r="329" spans="1:3" x14ac:dyDescent="0.35">
      <c r="A329" s="24">
        <f t="shared" si="5"/>
        <v>326</v>
      </c>
      <c r="C329" s="27"/>
    </row>
    <row r="330" spans="1:3" x14ac:dyDescent="0.35">
      <c r="A330" s="24">
        <f t="shared" si="5"/>
        <v>327</v>
      </c>
      <c r="C330" s="27"/>
    </row>
    <row r="331" spans="1:3" x14ac:dyDescent="0.35">
      <c r="A331" s="24">
        <f t="shared" si="5"/>
        <v>328</v>
      </c>
      <c r="C331" s="27"/>
    </row>
    <row r="332" spans="1:3" x14ac:dyDescent="0.35">
      <c r="A332" s="24">
        <f t="shared" si="5"/>
        <v>329</v>
      </c>
      <c r="C332" s="27"/>
    </row>
    <row r="333" spans="1:3" x14ac:dyDescent="0.35">
      <c r="A333" s="24">
        <f t="shared" si="5"/>
        <v>330</v>
      </c>
      <c r="C333" s="27"/>
    </row>
    <row r="334" spans="1:3" x14ac:dyDescent="0.35">
      <c r="A334" s="24">
        <f t="shared" si="5"/>
        <v>331</v>
      </c>
      <c r="C334" s="27"/>
    </row>
    <row r="335" spans="1:3" x14ac:dyDescent="0.35">
      <c r="A335" s="24">
        <f t="shared" si="5"/>
        <v>332</v>
      </c>
      <c r="C335" s="27"/>
    </row>
    <row r="336" spans="1:3" x14ac:dyDescent="0.35">
      <c r="A336" s="24">
        <f t="shared" si="5"/>
        <v>333</v>
      </c>
      <c r="C336" s="27"/>
    </row>
    <row r="337" spans="1:3" x14ac:dyDescent="0.35">
      <c r="A337" s="24">
        <f t="shared" si="5"/>
        <v>334</v>
      </c>
      <c r="C337" s="27"/>
    </row>
    <row r="338" spans="1:3" x14ac:dyDescent="0.35">
      <c r="A338" s="24">
        <f t="shared" si="5"/>
        <v>335</v>
      </c>
      <c r="C338" s="27"/>
    </row>
    <row r="339" spans="1:3" x14ac:dyDescent="0.35">
      <c r="A339" s="24">
        <f t="shared" si="5"/>
        <v>336</v>
      </c>
      <c r="C339" s="27"/>
    </row>
    <row r="340" spans="1:3" x14ac:dyDescent="0.35">
      <c r="A340" s="24">
        <f t="shared" si="5"/>
        <v>337</v>
      </c>
      <c r="C340" s="27"/>
    </row>
    <row r="341" spans="1:3" x14ac:dyDescent="0.35">
      <c r="A341" s="24">
        <f t="shared" si="5"/>
        <v>338</v>
      </c>
      <c r="C341" s="27"/>
    </row>
    <row r="342" spans="1:3" x14ac:dyDescent="0.35">
      <c r="A342" s="24">
        <f t="shared" si="5"/>
        <v>339</v>
      </c>
      <c r="C342" s="27"/>
    </row>
    <row r="343" spans="1:3" x14ac:dyDescent="0.35">
      <c r="A343" s="24">
        <f t="shared" si="5"/>
        <v>340</v>
      </c>
      <c r="C343" s="27"/>
    </row>
    <row r="344" spans="1:3" x14ac:dyDescent="0.35">
      <c r="A344" s="24">
        <f t="shared" si="5"/>
        <v>341</v>
      </c>
      <c r="C344" s="27"/>
    </row>
    <row r="345" spans="1:3" x14ac:dyDescent="0.35">
      <c r="A345" s="24">
        <f t="shared" si="5"/>
        <v>342</v>
      </c>
      <c r="C345" s="27"/>
    </row>
    <row r="346" spans="1:3" x14ac:dyDescent="0.35">
      <c r="A346" s="24">
        <f t="shared" si="5"/>
        <v>343</v>
      </c>
      <c r="C346" s="27"/>
    </row>
    <row r="347" spans="1:3" x14ac:dyDescent="0.35">
      <c r="A347" s="24">
        <f t="shared" si="5"/>
        <v>344</v>
      </c>
      <c r="C347" s="27"/>
    </row>
    <row r="348" spans="1:3" x14ac:dyDescent="0.35">
      <c r="A348" s="24">
        <f t="shared" si="5"/>
        <v>345</v>
      </c>
      <c r="C348" s="27"/>
    </row>
    <row r="349" spans="1:3" x14ac:dyDescent="0.35">
      <c r="A349" s="24">
        <f t="shared" si="5"/>
        <v>346</v>
      </c>
      <c r="C349" s="27"/>
    </row>
    <row r="350" spans="1:3" x14ac:dyDescent="0.35">
      <c r="A350" s="24">
        <f t="shared" si="5"/>
        <v>347</v>
      </c>
      <c r="C350" s="27"/>
    </row>
    <row r="351" spans="1:3" x14ac:dyDescent="0.35">
      <c r="A351" s="24">
        <f t="shared" si="5"/>
        <v>348</v>
      </c>
      <c r="C351" s="27"/>
    </row>
    <row r="352" spans="1:3" x14ac:dyDescent="0.35">
      <c r="A352" s="24">
        <f t="shared" si="5"/>
        <v>349</v>
      </c>
      <c r="C352" s="27"/>
    </row>
    <row r="353" spans="1:3" x14ac:dyDescent="0.35">
      <c r="A353" s="24">
        <f t="shared" si="5"/>
        <v>350</v>
      </c>
      <c r="C353" s="27"/>
    </row>
    <row r="354" spans="1:3" x14ac:dyDescent="0.35">
      <c r="A354" s="24">
        <f t="shared" si="5"/>
        <v>351</v>
      </c>
      <c r="C354" s="27"/>
    </row>
    <row r="355" spans="1:3" x14ac:dyDescent="0.35">
      <c r="A355" s="24">
        <f t="shared" si="5"/>
        <v>352</v>
      </c>
      <c r="C355" s="27"/>
    </row>
    <row r="356" spans="1:3" x14ac:dyDescent="0.35">
      <c r="A356" s="24">
        <f t="shared" si="5"/>
        <v>353</v>
      </c>
      <c r="C356" s="27"/>
    </row>
    <row r="357" spans="1:3" x14ac:dyDescent="0.35">
      <c r="A357" s="24">
        <f t="shared" si="5"/>
        <v>354</v>
      </c>
      <c r="C357" s="27"/>
    </row>
    <row r="358" spans="1:3" x14ac:dyDescent="0.35">
      <c r="A358" s="24">
        <f t="shared" si="5"/>
        <v>355</v>
      </c>
      <c r="C358" s="27"/>
    </row>
    <row r="359" spans="1:3" x14ac:dyDescent="0.35">
      <c r="A359" s="24">
        <f t="shared" si="5"/>
        <v>356</v>
      </c>
      <c r="C359" s="27"/>
    </row>
    <row r="360" spans="1:3" x14ac:dyDescent="0.35">
      <c r="A360" s="24">
        <f t="shared" si="5"/>
        <v>357</v>
      </c>
      <c r="C360" s="27"/>
    </row>
    <row r="361" spans="1:3" x14ac:dyDescent="0.35">
      <c r="A361" s="24">
        <f t="shared" si="5"/>
        <v>358</v>
      </c>
      <c r="C361" s="27"/>
    </row>
    <row r="362" spans="1:3" x14ac:dyDescent="0.35">
      <c r="A362" s="24">
        <f t="shared" si="5"/>
        <v>359</v>
      </c>
      <c r="C362" s="27"/>
    </row>
    <row r="363" spans="1:3" x14ac:dyDescent="0.35">
      <c r="A363" s="24">
        <f t="shared" si="5"/>
        <v>360</v>
      </c>
      <c r="C363" s="27"/>
    </row>
    <row r="364" spans="1:3" x14ac:dyDescent="0.35">
      <c r="A364" s="24">
        <f t="shared" si="5"/>
        <v>361</v>
      </c>
      <c r="C364" s="27"/>
    </row>
    <row r="365" spans="1:3" x14ac:dyDescent="0.35">
      <c r="A365" s="24">
        <f t="shared" si="5"/>
        <v>362</v>
      </c>
      <c r="C365" s="27"/>
    </row>
    <row r="366" spans="1:3" x14ac:dyDescent="0.35">
      <c r="A366" s="24">
        <f t="shared" si="5"/>
        <v>363</v>
      </c>
      <c r="C366" s="27"/>
    </row>
    <row r="367" spans="1:3" x14ac:dyDescent="0.35">
      <c r="A367" s="24">
        <f t="shared" si="5"/>
        <v>364</v>
      </c>
      <c r="C367" s="27"/>
    </row>
    <row r="368" spans="1:3" x14ac:dyDescent="0.35">
      <c r="A368" s="24">
        <f t="shared" si="5"/>
        <v>365</v>
      </c>
      <c r="C368" s="27"/>
    </row>
    <row r="369" spans="1:3" x14ac:dyDescent="0.35">
      <c r="A369" s="24">
        <f t="shared" si="5"/>
        <v>366</v>
      </c>
      <c r="C369" s="27"/>
    </row>
    <row r="370" spans="1:3" x14ac:dyDescent="0.35">
      <c r="A370" s="24">
        <f t="shared" si="5"/>
        <v>367</v>
      </c>
      <c r="C370" s="27"/>
    </row>
    <row r="371" spans="1:3" x14ac:dyDescent="0.35">
      <c r="A371" s="24">
        <f t="shared" si="5"/>
        <v>368</v>
      </c>
      <c r="C371" s="27"/>
    </row>
    <row r="372" spans="1:3" x14ac:dyDescent="0.35">
      <c r="A372" s="24">
        <f t="shared" si="5"/>
        <v>369</v>
      </c>
      <c r="C372" s="27"/>
    </row>
    <row r="373" spans="1:3" x14ac:dyDescent="0.35">
      <c r="A373" s="24">
        <f t="shared" si="5"/>
        <v>370</v>
      </c>
      <c r="C373" s="27"/>
    </row>
    <row r="374" spans="1:3" x14ac:dyDescent="0.35">
      <c r="A374" s="24">
        <f t="shared" si="5"/>
        <v>371</v>
      </c>
      <c r="C374" s="27"/>
    </row>
    <row r="375" spans="1:3" x14ac:dyDescent="0.35">
      <c r="A375" s="24">
        <f t="shared" si="5"/>
        <v>372</v>
      </c>
      <c r="C375" s="27"/>
    </row>
    <row r="376" spans="1:3" x14ac:dyDescent="0.35">
      <c r="A376" s="24">
        <f t="shared" si="5"/>
        <v>373</v>
      </c>
      <c r="C376" s="27"/>
    </row>
    <row r="377" spans="1:3" x14ac:dyDescent="0.35">
      <c r="A377" s="24">
        <f t="shared" si="5"/>
        <v>374</v>
      </c>
      <c r="C377" s="27"/>
    </row>
    <row r="378" spans="1:3" x14ac:dyDescent="0.35">
      <c r="A378" s="24">
        <f t="shared" si="5"/>
        <v>375</v>
      </c>
      <c r="C378" s="27"/>
    </row>
    <row r="379" spans="1:3" x14ac:dyDescent="0.35">
      <c r="A379" s="24">
        <f t="shared" si="5"/>
        <v>376</v>
      </c>
      <c r="C379" s="27"/>
    </row>
    <row r="380" spans="1:3" x14ac:dyDescent="0.35">
      <c r="A380" s="24">
        <f t="shared" si="5"/>
        <v>377</v>
      </c>
      <c r="C380" s="27"/>
    </row>
    <row r="381" spans="1:3" x14ac:dyDescent="0.35">
      <c r="A381" s="24">
        <f t="shared" si="5"/>
        <v>378</v>
      </c>
      <c r="C381" s="27"/>
    </row>
    <row r="382" spans="1:3" x14ac:dyDescent="0.35">
      <c r="A382" s="24">
        <f t="shared" si="5"/>
        <v>379</v>
      </c>
      <c r="C382" s="27"/>
    </row>
    <row r="383" spans="1:3" x14ac:dyDescent="0.35">
      <c r="A383" s="24">
        <f t="shared" si="5"/>
        <v>380</v>
      </c>
      <c r="C383" s="27"/>
    </row>
    <row r="384" spans="1:3" x14ac:dyDescent="0.35">
      <c r="A384" s="24">
        <f t="shared" si="5"/>
        <v>381</v>
      </c>
      <c r="C384" s="27"/>
    </row>
    <row r="385" spans="1:3" x14ac:dyDescent="0.35">
      <c r="A385" s="24">
        <f t="shared" si="5"/>
        <v>382</v>
      </c>
      <c r="C385" s="27"/>
    </row>
    <row r="386" spans="1:3" x14ac:dyDescent="0.35">
      <c r="A386" s="24">
        <f t="shared" si="5"/>
        <v>383</v>
      </c>
      <c r="C386" s="27"/>
    </row>
    <row r="387" spans="1:3" x14ac:dyDescent="0.35">
      <c r="A387" s="24">
        <f t="shared" si="5"/>
        <v>384</v>
      </c>
      <c r="C387" s="27"/>
    </row>
    <row r="388" spans="1:3" x14ac:dyDescent="0.35">
      <c r="A388" s="24">
        <f t="shared" ref="A388:A451" si="6">ROW()-3</f>
        <v>385</v>
      </c>
      <c r="C388" s="27"/>
    </row>
    <row r="389" spans="1:3" x14ac:dyDescent="0.35">
      <c r="A389" s="24">
        <f t="shared" si="6"/>
        <v>386</v>
      </c>
      <c r="C389" s="27"/>
    </row>
    <row r="390" spans="1:3" x14ac:dyDescent="0.35">
      <c r="A390" s="24">
        <f t="shared" si="6"/>
        <v>387</v>
      </c>
      <c r="C390" s="27"/>
    </row>
    <row r="391" spans="1:3" x14ac:dyDescent="0.35">
      <c r="A391" s="24">
        <f t="shared" si="6"/>
        <v>388</v>
      </c>
      <c r="C391" s="27"/>
    </row>
    <row r="392" spans="1:3" x14ac:dyDescent="0.35">
      <c r="A392" s="24">
        <f t="shared" si="6"/>
        <v>389</v>
      </c>
      <c r="C392" s="27"/>
    </row>
    <row r="393" spans="1:3" x14ac:dyDescent="0.35">
      <c r="A393" s="24">
        <f t="shared" si="6"/>
        <v>390</v>
      </c>
      <c r="C393" s="27"/>
    </row>
    <row r="394" spans="1:3" x14ac:dyDescent="0.35">
      <c r="A394" s="24">
        <f t="shared" si="6"/>
        <v>391</v>
      </c>
      <c r="C394" s="27"/>
    </row>
    <row r="395" spans="1:3" x14ac:dyDescent="0.35">
      <c r="A395" s="24">
        <f t="shared" si="6"/>
        <v>392</v>
      </c>
      <c r="C395" s="27"/>
    </row>
    <row r="396" spans="1:3" x14ac:dyDescent="0.35">
      <c r="A396" s="24">
        <f t="shared" si="6"/>
        <v>393</v>
      </c>
      <c r="C396" s="27"/>
    </row>
    <row r="397" spans="1:3" x14ac:dyDescent="0.35">
      <c r="A397" s="24">
        <f t="shared" si="6"/>
        <v>394</v>
      </c>
      <c r="C397" s="27"/>
    </row>
    <row r="398" spans="1:3" x14ac:dyDescent="0.35">
      <c r="A398" s="24">
        <f t="shared" si="6"/>
        <v>395</v>
      </c>
      <c r="C398" s="27"/>
    </row>
    <row r="399" spans="1:3" x14ac:dyDescent="0.35">
      <c r="A399" s="24">
        <f t="shared" si="6"/>
        <v>396</v>
      </c>
      <c r="C399" s="27"/>
    </row>
    <row r="400" spans="1:3" x14ac:dyDescent="0.35">
      <c r="A400" s="24">
        <f t="shared" si="6"/>
        <v>397</v>
      </c>
      <c r="C400" s="27"/>
    </row>
    <row r="401" spans="1:3" x14ac:dyDescent="0.35">
      <c r="A401" s="24">
        <f t="shared" si="6"/>
        <v>398</v>
      </c>
      <c r="C401" s="27"/>
    </row>
    <row r="402" spans="1:3" x14ac:dyDescent="0.35">
      <c r="A402" s="24">
        <f t="shared" si="6"/>
        <v>399</v>
      </c>
      <c r="C402" s="27"/>
    </row>
    <row r="403" spans="1:3" x14ac:dyDescent="0.35">
      <c r="A403" s="24">
        <f t="shared" si="6"/>
        <v>400</v>
      </c>
      <c r="C403" s="27"/>
    </row>
    <row r="404" spans="1:3" x14ac:dyDescent="0.35">
      <c r="A404" s="24">
        <f t="shared" si="6"/>
        <v>401</v>
      </c>
      <c r="C404" s="27"/>
    </row>
    <row r="405" spans="1:3" x14ac:dyDescent="0.35">
      <c r="A405" s="24">
        <f t="shared" si="6"/>
        <v>402</v>
      </c>
      <c r="C405" s="27"/>
    </row>
    <row r="406" spans="1:3" x14ac:dyDescent="0.35">
      <c r="A406" s="24">
        <f t="shared" si="6"/>
        <v>403</v>
      </c>
      <c r="C406" s="27"/>
    </row>
    <row r="407" spans="1:3" x14ac:dyDescent="0.35">
      <c r="A407" s="24">
        <f t="shared" si="6"/>
        <v>404</v>
      </c>
      <c r="C407" s="27"/>
    </row>
    <row r="408" spans="1:3" x14ac:dyDescent="0.35">
      <c r="A408" s="24">
        <f t="shared" si="6"/>
        <v>405</v>
      </c>
      <c r="C408" s="27"/>
    </row>
    <row r="409" spans="1:3" x14ac:dyDescent="0.35">
      <c r="A409" s="24">
        <f t="shared" si="6"/>
        <v>406</v>
      </c>
      <c r="C409" s="27"/>
    </row>
    <row r="410" spans="1:3" x14ac:dyDescent="0.35">
      <c r="A410" s="24">
        <f t="shared" si="6"/>
        <v>407</v>
      </c>
      <c r="C410" s="27"/>
    </row>
    <row r="411" spans="1:3" x14ac:dyDescent="0.35">
      <c r="A411" s="24">
        <f t="shared" si="6"/>
        <v>408</v>
      </c>
      <c r="C411" s="27"/>
    </row>
    <row r="412" spans="1:3" x14ac:dyDescent="0.35">
      <c r="A412" s="24">
        <f t="shared" si="6"/>
        <v>409</v>
      </c>
      <c r="C412" s="27"/>
    </row>
    <row r="413" spans="1:3" x14ac:dyDescent="0.35">
      <c r="A413" s="24">
        <f t="shared" si="6"/>
        <v>410</v>
      </c>
      <c r="C413" s="27"/>
    </row>
    <row r="414" spans="1:3" x14ac:dyDescent="0.35">
      <c r="A414" s="24">
        <f t="shared" si="6"/>
        <v>411</v>
      </c>
      <c r="C414" s="27"/>
    </row>
    <row r="415" spans="1:3" x14ac:dyDescent="0.35">
      <c r="A415" s="24">
        <f t="shared" si="6"/>
        <v>412</v>
      </c>
      <c r="C415" s="27"/>
    </row>
    <row r="416" spans="1:3" x14ac:dyDescent="0.35">
      <c r="A416" s="24">
        <f t="shared" si="6"/>
        <v>413</v>
      </c>
      <c r="C416" s="27"/>
    </row>
    <row r="417" spans="1:3" x14ac:dyDescent="0.35">
      <c r="A417" s="24">
        <f t="shared" si="6"/>
        <v>414</v>
      </c>
      <c r="C417" s="27"/>
    </row>
    <row r="418" spans="1:3" x14ac:dyDescent="0.35">
      <c r="A418" s="24">
        <f t="shared" si="6"/>
        <v>415</v>
      </c>
      <c r="C418" s="27"/>
    </row>
    <row r="419" spans="1:3" x14ac:dyDescent="0.35">
      <c r="A419" s="24">
        <f t="shared" si="6"/>
        <v>416</v>
      </c>
      <c r="C419" s="27"/>
    </row>
    <row r="420" spans="1:3" x14ac:dyDescent="0.35">
      <c r="A420" s="24">
        <f t="shared" si="6"/>
        <v>417</v>
      </c>
      <c r="C420" s="27"/>
    </row>
    <row r="421" spans="1:3" x14ac:dyDescent="0.35">
      <c r="A421" s="24">
        <f t="shared" si="6"/>
        <v>418</v>
      </c>
      <c r="C421" s="27"/>
    </row>
    <row r="422" spans="1:3" x14ac:dyDescent="0.35">
      <c r="A422" s="24">
        <f t="shared" si="6"/>
        <v>419</v>
      </c>
      <c r="C422" s="27"/>
    </row>
    <row r="423" spans="1:3" x14ac:dyDescent="0.35">
      <c r="A423" s="24">
        <f t="shared" si="6"/>
        <v>420</v>
      </c>
      <c r="C423" s="27"/>
    </row>
    <row r="424" spans="1:3" x14ac:dyDescent="0.35">
      <c r="A424" s="24">
        <f t="shared" si="6"/>
        <v>421</v>
      </c>
      <c r="C424" s="27"/>
    </row>
    <row r="425" spans="1:3" x14ac:dyDescent="0.35">
      <c r="A425" s="24">
        <f t="shared" si="6"/>
        <v>422</v>
      </c>
      <c r="C425" s="27"/>
    </row>
    <row r="426" spans="1:3" x14ac:dyDescent="0.35">
      <c r="A426" s="24">
        <f t="shared" si="6"/>
        <v>423</v>
      </c>
      <c r="C426" s="27"/>
    </row>
    <row r="427" spans="1:3" x14ac:dyDescent="0.35">
      <c r="A427" s="24">
        <f t="shared" si="6"/>
        <v>424</v>
      </c>
      <c r="C427" s="27"/>
    </row>
    <row r="428" spans="1:3" x14ac:dyDescent="0.35">
      <c r="A428" s="24">
        <f t="shared" si="6"/>
        <v>425</v>
      </c>
      <c r="C428" s="27"/>
    </row>
    <row r="429" spans="1:3" x14ac:dyDescent="0.35">
      <c r="A429" s="24">
        <f t="shared" si="6"/>
        <v>426</v>
      </c>
      <c r="C429" s="27"/>
    </row>
    <row r="430" spans="1:3" x14ac:dyDescent="0.35">
      <c r="A430" s="24">
        <f t="shared" si="6"/>
        <v>427</v>
      </c>
      <c r="C430" s="27"/>
    </row>
    <row r="431" spans="1:3" x14ac:dyDescent="0.35">
      <c r="A431" s="24">
        <f t="shared" si="6"/>
        <v>428</v>
      </c>
      <c r="C431" s="27"/>
    </row>
    <row r="432" spans="1:3" x14ac:dyDescent="0.35">
      <c r="A432" s="24">
        <f t="shared" si="6"/>
        <v>429</v>
      </c>
      <c r="C432" s="27"/>
    </row>
    <row r="433" spans="1:3" x14ac:dyDescent="0.35">
      <c r="A433" s="24">
        <f t="shared" si="6"/>
        <v>430</v>
      </c>
      <c r="C433" s="27"/>
    </row>
    <row r="434" spans="1:3" x14ac:dyDescent="0.35">
      <c r="A434" s="24">
        <f t="shared" si="6"/>
        <v>431</v>
      </c>
      <c r="C434" s="27"/>
    </row>
    <row r="435" spans="1:3" x14ac:dyDescent="0.35">
      <c r="A435" s="24">
        <f t="shared" si="6"/>
        <v>432</v>
      </c>
      <c r="C435" s="27"/>
    </row>
    <row r="436" spans="1:3" x14ac:dyDescent="0.35">
      <c r="A436" s="24">
        <f t="shared" si="6"/>
        <v>433</v>
      </c>
      <c r="C436" s="27"/>
    </row>
    <row r="437" spans="1:3" x14ac:dyDescent="0.35">
      <c r="A437" s="24">
        <f t="shared" si="6"/>
        <v>434</v>
      </c>
      <c r="C437" s="27"/>
    </row>
    <row r="438" spans="1:3" x14ac:dyDescent="0.35">
      <c r="A438" s="24">
        <f t="shared" si="6"/>
        <v>435</v>
      </c>
      <c r="C438" s="27"/>
    </row>
    <row r="439" spans="1:3" x14ac:dyDescent="0.35">
      <c r="A439" s="24">
        <f t="shared" si="6"/>
        <v>436</v>
      </c>
      <c r="C439" s="27"/>
    </row>
    <row r="440" spans="1:3" x14ac:dyDescent="0.35">
      <c r="A440" s="24">
        <f t="shared" si="6"/>
        <v>437</v>
      </c>
      <c r="C440" s="27"/>
    </row>
    <row r="441" spans="1:3" x14ac:dyDescent="0.35">
      <c r="A441" s="24">
        <f t="shared" si="6"/>
        <v>438</v>
      </c>
      <c r="C441" s="27"/>
    </row>
    <row r="442" spans="1:3" x14ac:dyDescent="0.35">
      <c r="A442" s="24">
        <f t="shared" si="6"/>
        <v>439</v>
      </c>
      <c r="C442" s="27"/>
    </row>
    <row r="443" spans="1:3" x14ac:dyDescent="0.35">
      <c r="A443" s="24">
        <f t="shared" si="6"/>
        <v>440</v>
      </c>
      <c r="C443" s="27"/>
    </row>
    <row r="444" spans="1:3" x14ac:dyDescent="0.35">
      <c r="A444" s="24">
        <f t="shared" si="6"/>
        <v>441</v>
      </c>
      <c r="C444" s="27"/>
    </row>
    <row r="445" spans="1:3" x14ac:dyDescent="0.35">
      <c r="A445" s="24">
        <f t="shared" si="6"/>
        <v>442</v>
      </c>
      <c r="C445" s="27"/>
    </row>
    <row r="446" spans="1:3" x14ac:dyDescent="0.35">
      <c r="A446" s="24">
        <f t="shared" si="6"/>
        <v>443</v>
      </c>
      <c r="C446" s="27"/>
    </row>
    <row r="447" spans="1:3" x14ac:dyDescent="0.35">
      <c r="A447" s="24">
        <f t="shared" si="6"/>
        <v>444</v>
      </c>
      <c r="C447" s="27"/>
    </row>
    <row r="448" spans="1:3" x14ac:dyDescent="0.35">
      <c r="A448" s="24">
        <f t="shared" si="6"/>
        <v>445</v>
      </c>
      <c r="C448" s="27"/>
    </row>
    <row r="449" spans="1:3" x14ac:dyDescent="0.35">
      <c r="A449" s="24">
        <f t="shared" si="6"/>
        <v>446</v>
      </c>
      <c r="C449" s="27"/>
    </row>
    <row r="450" spans="1:3" x14ac:dyDescent="0.35">
      <c r="A450" s="24">
        <f t="shared" si="6"/>
        <v>447</v>
      </c>
      <c r="C450" s="27"/>
    </row>
    <row r="451" spans="1:3" x14ac:dyDescent="0.35">
      <c r="A451" s="24">
        <f t="shared" si="6"/>
        <v>448</v>
      </c>
      <c r="C451" s="27"/>
    </row>
    <row r="452" spans="1:3" x14ac:dyDescent="0.35">
      <c r="A452" s="24">
        <f t="shared" ref="A452:A515" si="7">ROW()-3</f>
        <v>449</v>
      </c>
      <c r="C452" s="27"/>
    </row>
    <row r="453" spans="1:3" x14ac:dyDescent="0.35">
      <c r="A453" s="24">
        <f t="shared" si="7"/>
        <v>450</v>
      </c>
      <c r="C453" s="27"/>
    </row>
    <row r="454" spans="1:3" x14ac:dyDescent="0.35">
      <c r="A454" s="24">
        <f t="shared" si="7"/>
        <v>451</v>
      </c>
      <c r="C454" s="27"/>
    </row>
    <row r="455" spans="1:3" x14ac:dyDescent="0.35">
      <c r="A455" s="24">
        <f t="shared" si="7"/>
        <v>452</v>
      </c>
      <c r="C455" s="27"/>
    </row>
    <row r="456" spans="1:3" x14ac:dyDescent="0.35">
      <c r="A456" s="24">
        <f t="shared" si="7"/>
        <v>453</v>
      </c>
      <c r="C456" s="27"/>
    </row>
    <row r="457" spans="1:3" x14ac:dyDescent="0.35">
      <c r="A457" s="24">
        <f t="shared" si="7"/>
        <v>454</v>
      </c>
      <c r="C457" s="27"/>
    </row>
    <row r="458" spans="1:3" x14ac:dyDescent="0.35">
      <c r="A458" s="24">
        <f t="shared" si="7"/>
        <v>455</v>
      </c>
      <c r="C458" s="27"/>
    </row>
    <row r="459" spans="1:3" x14ac:dyDescent="0.35">
      <c r="A459" s="24">
        <f t="shared" si="7"/>
        <v>456</v>
      </c>
      <c r="C459" s="27"/>
    </row>
    <row r="460" spans="1:3" x14ac:dyDescent="0.35">
      <c r="A460" s="24">
        <f t="shared" si="7"/>
        <v>457</v>
      </c>
      <c r="C460" s="27"/>
    </row>
    <row r="461" spans="1:3" x14ac:dyDescent="0.35">
      <c r="A461" s="24">
        <f t="shared" si="7"/>
        <v>458</v>
      </c>
      <c r="C461" s="27"/>
    </row>
    <row r="462" spans="1:3" x14ac:dyDescent="0.35">
      <c r="A462" s="24">
        <f t="shared" si="7"/>
        <v>459</v>
      </c>
      <c r="C462" s="27"/>
    </row>
    <row r="463" spans="1:3" x14ac:dyDescent="0.35">
      <c r="A463" s="24">
        <f t="shared" si="7"/>
        <v>460</v>
      </c>
      <c r="C463" s="27"/>
    </row>
    <row r="464" spans="1:3" x14ac:dyDescent="0.35">
      <c r="A464" s="24">
        <f t="shared" si="7"/>
        <v>461</v>
      </c>
      <c r="C464" s="27"/>
    </row>
    <row r="465" spans="1:3" x14ac:dyDescent="0.35">
      <c r="A465" s="24">
        <f t="shared" si="7"/>
        <v>462</v>
      </c>
      <c r="C465" s="27"/>
    </row>
    <row r="466" spans="1:3" x14ac:dyDescent="0.35">
      <c r="A466" s="24">
        <f t="shared" si="7"/>
        <v>463</v>
      </c>
      <c r="C466" s="27"/>
    </row>
    <row r="467" spans="1:3" x14ac:dyDescent="0.35">
      <c r="A467" s="24">
        <f t="shared" si="7"/>
        <v>464</v>
      </c>
      <c r="C467" s="27"/>
    </row>
    <row r="468" spans="1:3" x14ac:dyDescent="0.35">
      <c r="A468" s="24">
        <f t="shared" si="7"/>
        <v>465</v>
      </c>
      <c r="C468" s="27"/>
    </row>
    <row r="469" spans="1:3" x14ac:dyDescent="0.35">
      <c r="A469" s="24">
        <f t="shared" si="7"/>
        <v>466</v>
      </c>
      <c r="C469" s="27"/>
    </row>
    <row r="470" spans="1:3" x14ac:dyDescent="0.35">
      <c r="A470" s="24">
        <f t="shared" si="7"/>
        <v>467</v>
      </c>
      <c r="C470" s="27"/>
    </row>
    <row r="471" spans="1:3" x14ac:dyDescent="0.35">
      <c r="A471" s="24">
        <f t="shared" si="7"/>
        <v>468</v>
      </c>
      <c r="C471" s="27"/>
    </row>
    <row r="472" spans="1:3" x14ac:dyDescent="0.35">
      <c r="A472" s="24">
        <f t="shared" si="7"/>
        <v>469</v>
      </c>
      <c r="C472" s="27"/>
    </row>
    <row r="473" spans="1:3" x14ac:dyDescent="0.35">
      <c r="A473" s="24">
        <f t="shared" si="7"/>
        <v>470</v>
      </c>
      <c r="C473" s="27"/>
    </row>
    <row r="474" spans="1:3" x14ac:dyDescent="0.35">
      <c r="A474" s="24">
        <f t="shared" si="7"/>
        <v>471</v>
      </c>
      <c r="C474" s="27"/>
    </row>
    <row r="475" spans="1:3" x14ac:dyDescent="0.35">
      <c r="A475" s="24">
        <f t="shared" si="7"/>
        <v>472</v>
      </c>
      <c r="C475" s="27"/>
    </row>
    <row r="476" spans="1:3" x14ac:dyDescent="0.35">
      <c r="A476" s="24">
        <f t="shared" si="7"/>
        <v>473</v>
      </c>
      <c r="C476" s="27"/>
    </row>
    <row r="477" spans="1:3" x14ac:dyDescent="0.35">
      <c r="A477" s="24">
        <f t="shared" si="7"/>
        <v>474</v>
      </c>
      <c r="C477" s="27"/>
    </row>
    <row r="478" spans="1:3" x14ac:dyDescent="0.35">
      <c r="A478" s="24">
        <f t="shared" si="7"/>
        <v>475</v>
      </c>
      <c r="C478" s="27"/>
    </row>
    <row r="479" spans="1:3" x14ac:dyDescent="0.35">
      <c r="A479" s="24">
        <f t="shared" si="7"/>
        <v>476</v>
      </c>
      <c r="C479" s="27"/>
    </row>
    <row r="480" spans="1:3" x14ac:dyDescent="0.35">
      <c r="A480" s="24">
        <f t="shared" si="7"/>
        <v>477</v>
      </c>
      <c r="C480" s="27"/>
    </row>
    <row r="481" spans="1:3" x14ac:dyDescent="0.35">
      <c r="A481" s="24">
        <f t="shared" si="7"/>
        <v>478</v>
      </c>
      <c r="C481" s="27"/>
    </row>
    <row r="482" spans="1:3" x14ac:dyDescent="0.35">
      <c r="A482" s="24">
        <f t="shared" si="7"/>
        <v>479</v>
      </c>
      <c r="C482" s="27"/>
    </row>
    <row r="483" spans="1:3" x14ac:dyDescent="0.35">
      <c r="A483" s="24">
        <f t="shared" si="7"/>
        <v>480</v>
      </c>
      <c r="C483" s="27"/>
    </row>
    <row r="484" spans="1:3" x14ac:dyDescent="0.35">
      <c r="A484" s="24">
        <f t="shared" si="7"/>
        <v>481</v>
      </c>
      <c r="C484" s="27"/>
    </row>
    <row r="485" spans="1:3" x14ac:dyDescent="0.35">
      <c r="A485" s="24">
        <f t="shared" si="7"/>
        <v>482</v>
      </c>
      <c r="C485" s="27"/>
    </row>
    <row r="486" spans="1:3" x14ac:dyDescent="0.35">
      <c r="A486" s="24">
        <f t="shared" si="7"/>
        <v>483</v>
      </c>
      <c r="C486" s="27"/>
    </row>
    <row r="487" spans="1:3" x14ac:dyDescent="0.35">
      <c r="A487" s="24">
        <f t="shared" si="7"/>
        <v>484</v>
      </c>
      <c r="C487" s="27"/>
    </row>
    <row r="488" spans="1:3" x14ac:dyDescent="0.35">
      <c r="A488" s="24">
        <f t="shared" si="7"/>
        <v>485</v>
      </c>
      <c r="C488" s="27"/>
    </row>
    <row r="489" spans="1:3" x14ac:dyDescent="0.35">
      <c r="A489" s="24">
        <f t="shared" si="7"/>
        <v>486</v>
      </c>
      <c r="C489" s="27"/>
    </row>
    <row r="490" spans="1:3" x14ac:dyDescent="0.35">
      <c r="A490" s="24">
        <f t="shared" si="7"/>
        <v>487</v>
      </c>
      <c r="C490" s="27"/>
    </row>
    <row r="491" spans="1:3" x14ac:dyDescent="0.35">
      <c r="A491" s="24">
        <f t="shared" si="7"/>
        <v>488</v>
      </c>
      <c r="C491" s="27"/>
    </row>
    <row r="492" spans="1:3" x14ac:dyDescent="0.35">
      <c r="A492" s="24">
        <f t="shared" si="7"/>
        <v>489</v>
      </c>
      <c r="C492" s="27"/>
    </row>
    <row r="493" spans="1:3" x14ac:dyDescent="0.35">
      <c r="A493" s="24">
        <f t="shared" si="7"/>
        <v>490</v>
      </c>
      <c r="C493" s="27"/>
    </row>
    <row r="494" spans="1:3" x14ac:dyDescent="0.35">
      <c r="A494" s="24">
        <f t="shared" si="7"/>
        <v>491</v>
      </c>
      <c r="C494" s="27"/>
    </row>
    <row r="495" spans="1:3" x14ac:dyDescent="0.35">
      <c r="A495" s="24">
        <f t="shared" si="7"/>
        <v>492</v>
      </c>
      <c r="C495" s="27"/>
    </row>
    <row r="496" spans="1:3" x14ac:dyDescent="0.35">
      <c r="A496" s="24">
        <f t="shared" si="7"/>
        <v>493</v>
      </c>
      <c r="C496" s="27"/>
    </row>
    <row r="497" spans="1:3" x14ac:dyDescent="0.35">
      <c r="A497" s="24">
        <f t="shared" si="7"/>
        <v>494</v>
      </c>
      <c r="C497" s="27"/>
    </row>
    <row r="498" spans="1:3" x14ac:dyDescent="0.35">
      <c r="A498" s="24">
        <f t="shared" si="7"/>
        <v>495</v>
      </c>
      <c r="C498" s="27"/>
    </row>
    <row r="499" spans="1:3" x14ac:dyDescent="0.35">
      <c r="A499" s="24">
        <f t="shared" si="7"/>
        <v>496</v>
      </c>
      <c r="C499" s="27"/>
    </row>
    <row r="500" spans="1:3" x14ac:dyDescent="0.35">
      <c r="A500" s="24">
        <f t="shared" si="7"/>
        <v>497</v>
      </c>
      <c r="C500" s="27"/>
    </row>
    <row r="501" spans="1:3" x14ac:dyDescent="0.35">
      <c r="A501" s="24">
        <f t="shared" si="7"/>
        <v>498</v>
      </c>
      <c r="C501" s="27"/>
    </row>
    <row r="502" spans="1:3" x14ac:dyDescent="0.35">
      <c r="A502" s="24">
        <f t="shared" si="7"/>
        <v>499</v>
      </c>
      <c r="C502" s="27"/>
    </row>
    <row r="503" spans="1:3" x14ac:dyDescent="0.35">
      <c r="A503" s="24">
        <f t="shared" si="7"/>
        <v>500</v>
      </c>
      <c r="C503" s="27"/>
    </row>
    <row r="504" spans="1:3" x14ac:dyDescent="0.35">
      <c r="A504" s="24">
        <f t="shared" si="7"/>
        <v>501</v>
      </c>
      <c r="C504" s="27"/>
    </row>
    <row r="505" spans="1:3" x14ac:dyDescent="0.35">
      <c r="A505" s="24">
        <f t="shared" si="7"/>
        <v>502</v>
      </c>
      <c r="C505" s="27"/>
    </row>
    <row r="506" spans="1:3" x14ac:dyDescent="0.35">
      <c r="A506" s="24">
        <f t="shared" si="7"/>
        <v>503</v>
      </c>
      <c r="C506" s="27"/>
    </row>
    <row r="507" spans="1:3" x14ac:dyDescent="0.35">
      <c r="A507" s="24">
        <f t="shared" si="7"/>
        <v>504</v>
      </c>
      <c r="C507" s="27"/>
    </row>
    <row r="508" spans="1:3" x14ac:dyDescent="0.35">
      <c r="A508" s="24">
        <f t="shared" si="7"/>
        <v>505</v>
      </c>
      <c r="C508" s="27"/>
    </row>
    <row r="509" spans="1:3" x14ac:dyDescent="0.35">
      <c r="A509" s="24">
        <f t="shared" si="7"/>
        <v>506</v>
      </c>
      <c r="C509" s="27"/>
    </row>
    <row r="510" spans="1:3" x14ac:dyDescent="0.35">
      <c r="A510" s="24">
        <f t="shared" si="7"/>
        <v>507</v>
      </c>
      <c r="C510" s="27"/>
    </row>
    <row r="511" spans="1:3" x14ac:dyDescent="0.35">
      <c r="A511" s="24">
        <f t="shared" si="7"/>
        <v>508</v>
      </c>
      <c r="C511" s="27"/>
    </row>
    <row r="512" spans="1:3" x14ac:dyDescent="0.35">
      <c r="A512" s="24">
        <f t="shared" si="7"/>
        <v>509</v>
      </c>
      <c r="C512" s="27"/>
    </row>
    <row r="513" spans="1:3" x14ac:dyDescent="0.35">
      <c r="A513" s="24">
        <f t="shared" si="7"/>
        <v>510</v>
      </c>
      <c r="C513" s="27"/>
    </row>
    <row r="514" spans="1:3" x14ac:dyDescent="0.35">
      <c r="A514" s="24">
        <f t="shared" si="7"/>
        <v>511</v>
      </c>
      <c r="C514" s="27"/>
    </row>
    <row r="515" spans="1:3" x14ac:dyDescent="0.35">
      <c r="A515" s="24">
        <f t="shared" si="7"/>
        <v>512</v>
      </c>
      <c r="C515" s="27"/>
    </row>
    <row r="516" spans="1:3" x14ac:dyDescent="0.35">
      <c r="A516" s="24">
        <f t="shared" ref="A516:A579" si="8">ROW()-3</f>
        <v>513</v>
      </c>
      <c r="C516" s="27"/>
    </row>
    <row r="517" spans="1:3" x14ac:dyDescent="0.35">
      <c r="A517" s="24">
        <f t="shared" si="8"/>
        <v>514</v>
      </c>
      <c r="C517" s="27"/>
    </row>
    <row r="518" spans="1:3" x14ac:dyDescent="0.35">
      <c r="A518" s="24">
        <f t="shared" si="8"/>
        <v>515</v>
      </c>
      <c r="C518" s="27"/>
    </row>
    <row r="519" spans="1:3" x14ac:dyDescent="0.35">
      <c r="A519" s="24">
        <f t="shared" si="8"/>
        <v>516</v>
      </c>
      <c r="C519" s="27"/>
    </row>
    <row r="520" spans="1:3" x14ac:dyDescent="0.35">
      <c r="A520" s="24">
        <f t="shared" si="8"/>
        <v>517</v>
      </c>
      <c r="C520" s="27"/>
    </row>
    <row r="521" spans="1:3" x14ac:dyDescent="0.35">
      <c r="A521" s="24">
        <f t="shared" si="8"/>
        <v>518</v>
      </c>
      <c r="C521" s="27"/>
    </row>
    <row r="522" spans="1:3" x14ac:dyDescent="0.35">
      <c r="A522" s="24">
        <f t="shared" si="8"/>
        <v>519</v>
      </c>
      <c r="C522" s="27"/>
    </row>
    <row r="523" spans="1:3" x14ac:dyDescent="0.35">
      <c r="A523" s="24">
        <f t="shared" si="8"/>
        <v>520</v>
      </c>
      <c r="C523" s="27"/>
    </row>
    <row r="524" spans="1:3" x14ac:dyDescent="0.35">
      <c r="A524" s="24">
        <f t="shared" si="8"/>
        <v>521</v>
      </c>
      <c r="C524" s="27"/>
    </row>
    <row r="525" spans="1:3" x14ac:dyDescent="0.35">
      <c r="A525" s="24">
        <f t="shared" si="8"/>
        <v>522</v>
      </c>
      <c r="C525" s="27"/>
    </row>
    <row r="526" spans="1:3" x14ac:dyDescent="0.35">
      <c r="A526" s="24">
        <f t="shared" si="8"/>
        <v>523</v>
      </c>
      <c r="C526" s="27"/>
    </row>
    <row r="527" spans="1:3" x14ac:dyDescent="0.35">
      <c r="A527" s="24">
        <f t="shared" si="8"/>
        <v>524</v>
      </c>
      <c r="C527" s="27"/>
    </row>
    <row r="528" spans="1:3" x14ac:dyDescent="0.35">
      <c r="A528" s="24">
        <f t="shared" si="8"/>
        <v>525</v>
      </c>
      <c r="C528" s="27"/>
    </row>
    <row r="529" spans="1:3" x14ac:dyDescent="0.35">
      <c r="A529" s="24">
        <f t="shared" si="8"/>
        <v>526</v>
      </c>
      <c r="C529" s="27"/>
    </row>
    <row r="530" spans="1:3" x14ac:dyDescent="0.35">
      <c r="A530" s="24">
        <f t="shared" si="8"/>
        <v>527</v>
      </c>
      <c r="C530" s="27"/>
    </row>
    <row r="531" spans="1:3" x14ac:dyDescent="0.35">
      <c r="A531" s="24">
        <f t="shared" si="8"/>
        <v>528</v>
      </c>
      <c r="C531" s="27"/>
    </row>
    <row r="532" spans="1:3" x14ac:dyDescent="0.35">
      <c r="A532" s="24">
        <f t="shared" si="8"/>
        <v>529</v>
      </c>
      <c r="C532" s="27"/>
    </row>
    <row r="533" spans="1:3" x14ac:dyDescent="0.35">
      <c r="A533" s="24">
        <f t="shared" si="8"/>
        <v>530</v>
      </c>
      <c r="C533" s="27"/>
    </row>
    <row r="534" spans="1:3" x14ac:dyDescent="0.35">
      <c r="A534" s="24">
        <f t="shared" si="8"/>
        <v>531</v>
      </c>
      <c r="C534" s="27"/>
    </row>
    <row r="535" spans="1:3" x14ac:dyDescent="0.35">
      <c r="A535" s="24">
        <f t="shared" si="8"/>
        <v>532</v>
      </c>
      <c r="C535" s="27"/>
    </row>
    <row r="536" spans="1:3" x14ac:dyDescent="0.35">
      <c r="A536" s="24">
        <f t="shared" si="8"/>
        <v>533</v>
      </c>
      <c r="C536" s="27"/>
    </row>
    <row r="537" spans="1:3" x14ac:dyDescent="0.35">
      <c r="A537" s="24">
        <f t="shared" si="8"/>
        <v>534</v>
      </c>
      <c r="C537" s="27"/>
    </row>
    <row r="538" spans="1:3" x14ac:dyDescent="0.35">
      <c r="A538" s="24">
        <f t="shared" si="8"/>
        <v>535</v>
      </c>
      <c r="C538" s="27"/>
    </row>
    <row r="539" spans="1:3" x14ac:dyDescent="0.35">
      <c r="A539" s="24">
        <f t="shared" si="8"/>
        <v>536</v>
      </c>
      <c r="C539" s="27"/>
    </row>
    <row r="540" spans="1:3" x14ac:dyDescent="0.35">
      <c r="A540" s="24">
        <f t="shared" si="8"/>
        <v>537</v>
      </c>
      <c r="C540" s="27"/>
    </row>
    <row r="541" spans="1:3" x14ac:dyDescent="0.35">
      <c r="A541" s="24">
        <f t="shared" si="8"/>
        <v>538</v>
      </c>
      <c r="C541" s="27"/>
    </row>
    <row r="542" spans="1:3" x14ac:dyDescent="0.35">
      <c r="A542" s="24">
        <f t="shared" si="8"/>
        <v>539</v>
      </c>
      <c r="C542" s="27"/>
    </row>
    <row r="543" spans="1:3" x14ac:dyDescent="0.35">
      <c r="A543" s="24">
        <f t="shared" si="8"/>
        <v>540</v>
      </c>
      <c r="C543" s="27"/>
    </row>
    <row r="544" spans="1:3" x14ac:dyDescent="0.35">
      <c r="A544" s="24">
        <f t="shared" si="8"/>
        <v>541</v>
      </c>
      <c r="C544" s="27"/>
    </row>
    <row r="545" spans="1:3" x14ac:dyDescent="0.35">
      <c r="A545" s="24">
        <f t="shared" si="8"/>
        <v>542</v>
      </c>
      <c r="C545" s="27"/>
    </row>
    <row r="546" spans="1:3" x14ac:dyDescent="0.35">
      <c r="A546" s="24">
        <f t="shared" si="8"/>
        <v>543</v>
      </c>
      <c r="C546" s="27"/>
    </row>
    <row r="547" spans="1:3" x14ac:dyDescent="0.35">
      <c r="A547" s="24">
        <f t="shared" si="8"/>
        <v>544</v>
      </c>
      <c r="C547" s="27"/>
    </row>
    <row r="548" spans="1:3" x14ac:dyDescent="0.35">
      <c r="A548" s="24">
        <f t="shared" si="8"/>
        <v>545</v>
      </c>
      <c r="C548" s="27"/>
    </row>
    <row r="549" spans="1:3" x14ac:dyDescent="0.35">
      <c r="A549" s="24">
        <f t="shared" si="8"/>
        <v>546</v>
      </c>
      <c r="C549" s="27"/>
    </row>
    <row r="550" spans="1:3" x14ac:dyDescent="0.35">
      <c r="A550" s="24">
        <f t="shared" si="8"/>
        <v>547</v>
      </c>
      <c r="C550" s="27"/>
    </row>
    <row r="551" spans="1:3" x14ac:dyDescent="0.35">
      <c r="A551" s="24">
        <f t="shared" si="8"/>
        <v>548</v>
      </c>
      <c r="C551" s="27"/>
    </row>
    <row r="552" spans="1:3" x14ac:dyDescent="0.35">
      <c r="A552" s="24">
        <f t="shared" si="8"/>
        <v>549</v>
      </c>
      <c r="C552" s="27"/>
    </row>
    <row r="553" spans="1:3" x14ac:dyDescent="0.35">
      <c r="A553" s="24">
        <f t="shared" si="8"/>
        <v>550</v>
      </c>
      <c r="C553" s="27"/>
    </row>
    <row r="554" spans="1:3" x14ac:dyDescent="0.35">
      <c r="A554" s="24">
        <f t="shared" si="8"/>
        <v>551</v>
      </c>
      <c r="C554" s="27"/>
    </row>
    <row r="555" spans="1:3" x14ac:dyDescent="0.35">
      <c r="A555" s="24">
        <f t="shared" si="8"/>
        <v>552</v>
      </c>
      <c r="C555" s="27"/>
    </row>
    <row r="556" spans="1:3" x14ac:dyDescent="0.35">
      <c r="A556" s="24">
        <f t="shared" si="8"/>
        <v>553</v>
      </c>
      <c r="C556" s="27"/>
    </row>
    <row r="557" spans="1:3" x14ac:dyDescent="0.35">
      <c r="A557" s="24">
        <f t="shared" si="8"/>
        <v>554</v>
      </c>
      <c r="C557" s="27"/>
    </row>
    <row r="558" spans="1:3" x14ac:dyDescent="0.35">
      <c r="A558" s="24">
        <f t="shared" si="8"/>
        <v>555</v>
      </c>
      <c r="C558" s="27"/>
    </row>
    <row r="559" spans="1:3" x14ac:dyDescent="0.35">
      <c r="A559" s="24">
        <f t="shared" si="8"/>
        <v>556</v>
      </c>
      <c r="C559" s="27"/>
    </row>
    <row r="560" spans="1:3" x14ac:dyDescent="0.35">
      <c r="A560" s="24">
        <f t="shared" si="8"/>
        <v>557</v>
      </c>
      <c r="C560" s="27"/>
    </row>
    <row r="561" spans="1:3" x14ac:dyDescent="0.35">
      <c r="A561" s="24">
        <f t="shared" si="8"/>
        <v>558</v>
      </c>
      <c r="C561" s="27"/>
    </row>
    <row r="562" spans="1:3" x14ac:dyDescent="0.35">
      <c r="A562" s="24">
        <f t="shared" si="8"/>
        <v>559</v>
      </c>
      <c r="C562" s="27"/>
    </row>
    <row r="563" spans="1:3" x14ac:dyDescent="0.35">
      <c r="A563" s="24">
        <f t="shared" si="8"/>
        <v>560</v>
      </c>
      <c r="C563" s="27"/>
    </row>
    <row r="564" spans="1:3" x14ac:dyDescent="0.35">
      <c r="A564" s="24">
        <f t="shared" si="8"/>
        <v>561</v>
      </c>
      <c r="C564" s="27"/>
    </row>
    <row r="565" spans="1:3" x14ac:dyDescent="0.35">
      <c r="A565" s="24">
        <f t="shared" si="8"/>
        <v>562</v>
      </c>
      <c r="C565" s="27"/>
    </row>
    <row r="566" spans="1:3" x14ac:dyDescent="0.35">
      <c r="A566" s="24">
        <f t="shared" si="8"/>
        <v>563</v>
      </c>
      <c r="C566" s="27"/>
    </row>
    <row r="567" spans="1:3" x14ac:dyDescent="0.35">
      <c r="A567" s="24">
        <f t="shared" si="8"/>
        <v>564</v>
      </c>
      <c r="C567" s="27"/>
    </row>
    <row r="568" spans="1:3" x14ac:dyDescent="0.35">
      <c r="A568" s="24">
        <f t="shared" si="8"/>
        <v>565</v>
      </c>
      <c r="C568" s="27"/>
    </row>
    <row r="569" spans="1:3" x14ac:dyDescent="0.35">
      <c r="A569" s="24">
        <f t="shared" si="8"/>
        <v>566</v>
      </c>
      <c r="C569" s="27"/>
    </row>
    <row r="570" spans="1:3" x14ac:dyDescent="0.35">
      <c r="A570" s="24">
        <f t="shared" si="8"/>
        <v>567</v>
      </c>
      <c r="C570" s="27"/>
    </row>
    <row r="571" spans="1:3" x14ac:dyDescent="0.35">
      <c r="A571" s="24">
        <f t="shared" si="8"/>
        <v>568</v>
      </c>
      <c r="C571" s="27"/>
    </row>
    <row r="572" spans="1:3" x14ac:dyDescent="0.35">
      <c r="A572" s="24">
        <f t="shared" si="8"/>
        <v>569</v>
      </c>
      <c r="C572" s="27"/>
    </row>
    <row r="573" spans="1:3" x14ac:dyDescent="0.35">
      <c r="A573" s="24">
        <f t="shared" si="8"/>
        <v>570</v>
      </c>
      <c r="C573" s="27"/>
    </row>
    <row r="574" spans="1:3" x14ac:dyDescent="0.35">
      <c r="A574" s="24">
        <f t="shared" si="8"/>
        <v>571</v>
      </c>
      <c r="C574" s="27"/>
    </row>
    <row r="575" spans="1:3" x14ac:dyDescent="0.35">
      <c r="A575" s="24">
        <f t="shared" si="8"/>
        <v>572</v>
      </c>
      <c r="C575" s="27"/>
    </row>
    <row r="576" spans="1:3" x14ac:dyDescent="0.35">
      <c r="A576" s="24">
        <f t="shared" si="8"/>
        <v>573</v>
      </c>
      <c r="C576" s="27"/>
    </row>
    <row r="577" spans="1:3" x14ac:dyDescent="0.35">
      <c r="A577" s="24">
        <f t="shared" si="8"/>
        <v>574</v>
      </c>
      <c r="C577" s="27"/>
    </row>
    <row r="578" spans="1:3" x14ac:dyDescent="0.35">
      <c r="A578" s="24">
        <f t="shared" si="8"/>
        <v>575</v>
      </c>
      <c r="C578" s="27"/>
    </row>
    <row r="579" spans="1:3" x14ac:dyDescent="0.35">
      <c r="A579" s="24">
        <f t="shared" si="8"/>
        <v>576</v>
      </c>
      <c r="C579" s="27"/>
    </row>
    <row r="580" spans="1:3" x14ac:dyDescent="0.35">
      <c r="A580" s="24">
        <f t="shared" ref="A580:A643" si="9">ROW()-3</f>
        <v>577</v>
      </c>
      <c r="C580" s="27"/>
    </row>
    <row r="581" spans="1:3" x14ac:dyDescent="0.35">
      <c r="A581" s="24">
        <f t="shared" si="9"/>
        <v>578</v>
      </c>
      <c r="C581" s="27"/>
    </row>
    <row r="582" spans="1:3" x14ac:dyDescent="0.35">
      <c r="A582" s="24">
        <f t="shared" si="9"/>
        <v>579</v>
      </c>
      <c r="C582" s="27"/>
    </row>
    <row r="583" spans="1:3" x14ac:dyDescent="0.35">
      <c r="A583" s="24">
        <f t="shared" si="9"/>
        <v>580</v>
      </c>
      <c r="C583" s="27"/>
    </row>
    <row r="584" spans="1:3" x14ac:dyDescent="0.35">
      <c r="A584" s="24">
        <f t="shared" si="9"/>
        <v>581</v>
      </c>
      <c r="C584" s="27"/>
    </row>
    <row r="585" spans="1:3" x14ac:dyDescent="0.35">
      <c r="A585" s="24">
        <f t="shared" si="9"/>
        <v>582</v>
      </c>
      <c r="C585" s="27"/>
    </row>
    <row r="586" spans="1:3" x14ac:dyDescent="0.35">
      <c r="A586" s="24">
        <f t="shared" si="9"/>
        <v>583</v>
      </c>
      <c r="C586" s="27"/>
    </row>
    <row r="587" spans="1:3" x14ac:dyDescent="0.35">
      <c r="A587" s="24">
        <f t="shared" si="9"/>
        <v>584</v>
      </c>
      <c r="C587" s="27"/>
    </row>
    <row r="588" spans="1:3" x14ac:dyDescent="0.35">
      <c r="A588" s="24">
        <f t="shared" si="9"/>
        <v>585</v>
      </c>
      <c r="C588" s="27"/>
    </row>
    <row r="589" spans="1:3" x14ac:dyDescent="0.35">
      <c r="A589" s="24">
        <f t="shared" si="9"/>
        <v>586</v>
      </c>
      <c r="C589" s="27"/>
    </row>
    <row r="590" spans="1:3" x14ac:dyDescent="0.35">
      <c r="A590" s="24">
        <f t="shared" si="9"/>
        <v>587</v>
      </c>
      <c r="C590" s="27"/>
    </row>
    <row r="591" spans="1:3" x14ac:dyDescent="0.35">
      <c r="A591" s="24">
        <f t="shared" si="9"/>
        <v>588</v>
      </c>
      <c r="C591" s="27"/>
    </row>
    <row r="592" spans="1:3" x14ac:dyDescent="0.35">
      <c r="A592" s="24">
        <f t="shared" si="9"/>
        <v>589</v>
      </c>
      <c r="C592" s="27"/>
    </row>
    <row r="593" spans="1:3" x14ac:dyDescent="0.35">
      <c r="A593" s="24">
        <f t="shared" si="9"/>
        <v>590</v>
      </c>
      <c r="C593" s="27"/>
    </row>
    <row r="594" spans="1:3" x14ac:dyDescent="0.35">
      <c r="A594" s="24">
        <f t="shared" si="9"/>
        <v>591</v>
      </c>
      <c r="C594" s="27"/>
    </row>
    <row r="595" spans="1:3" x14ac:dyDescent="0.35">
      <c r="A595" s="24">
        <f t="shared" si="9"/>
        <v>592</v>
      </c>
      <c r="C595" s="27"/>
    </row>
    <row r="596" spans="1:3" x14ac:dyDescent="0.35">
      <c r="A596" s="24">
        <f t="shared" si="9"/>
        <v>593</v>
      </c>
      <c r="C596" s="27"/>
    </row>
    <row r="597" spans="1:3" x14ac:dyDescent="0.35">
      <c r="A597" s="24">
        <f t="shared" si="9"/>
        <v>594</v>
      </c>
      <c r="C597" s="27"/>
    </row>
    <row r="598" spans="1:3" x14ac:dyDescent="0.35">
      <c r="A598" s="24">
        <f t="shared" si="9"/>
        <v>595</v>
      </c>
      <c r="C598" s="27"/>
    </row>
    <row r="599" spans="1:3" x14ac:dyDescent="0.35">
      <c r="A599" s="24">
        <f t="shared" si="9"/>
        <v>596</v>
      </c>
      <c r="C599" s="27"/>
    </row>
    <row r="600" spans="1:3" x14ac:dyDescent="0.35">
      <c r="A600" s="24">
        <f t="shared" si="9"/>
        <v>597</v>
      </c>
      <c r="C600" s="27"/>
    </row>
    <row r="601" spans="1:3" x14ac:dyDescent="0.35">
      <c r="A601" s="24">
        <f t="shared" si="9"/>
        <v>598</v>
      </c>
      <c r="C601" s="27"/>
    </row>
    <row r="602" spans="1:3" x14ac:dyDescent="0.35">
      <c r="A602" s="24">
        <f t="shared" si="9"/>
        <v>599</v>
      </c>
      <c r="C602" s="27"/>
    </row>
    <row r="603" spans="1:3" x14ac:dyDescent="0.35">
      <c r="A603" s="24">
        <f t="shared" si="9"/>
        <v>600</v>
      </c>
      <c r="C603" s="27"/>
    </row>
    <row r="604" spans="1:3" x14ac:dyDescent="0.35">
      <c r="A604" s="24">
        <f t="shared" si="9"/>
        <v>601</v>
      </c>
      <c r="C604" s="27"/>
    </row>
    <row r="605" spans="1:3" x14ac:dyDescent="0.35">
      <c r="A605" s="24">
        <f t="shared" si="9"/>
        <v>602</v>
      </c>
      <c r="C605" s="27"/>
    </row>
    <row r="606" spans="1:3" x14ac:dyDescent="0.35">
      <c r="A606" s="24">
        <f t="shared" si="9"/>
        <v>603</v>
      </c>
      <c r="C606" s="27"/>
    </row>
    <row r="607" spans="1:3" x14ac:dyDescent="0.35">
      <c r="A607" s="24">
        <f t="shared" si="9"/>
        <v>604</v>
      </c>
      <c r="C607" s="27"/>
    </row>
    <row r="608" spans="1:3" x14ac:dyDescent="0.35">
      <c r="A608" s="24">
        <f t="shared" si="9"/>
        <v>605</v>
      </c>
      <c r="C608" s="27"/>
    </row>
    <row r="609" spans="1:3" x14ac:dyDescent="0.35">
      <c r="A609" s="24">
        <f t="shared" si="9"/>
        <v>606</v>
      </c>
      <c r="C609" s="27"/>
    </row>
    <row r="610" spans="1:3" x14ac:dyDescent="0.35">
      <c r="A610" s="24">
        <f t="shared" si="9"/>
        <v>607</v>
      </c>
      <c r="C610" s="27"/>
    </row>
    <row r="611" spans="1:3" x14ac:dyDescent="0.35">
      <c r="A611" s="24">
        <f t="shared" si="9"/>
        <v>608</v>
      </c>
      <c r="C611" s="27"/>
    </row>
    <row r="612" spans="1:3" x14ac:dyDescent="0.35">
      <c r="A612" s="24">
        <f t="shared" si="9"/>
        <v>609</v>
      </c>
      <c r="C612" s="27"/>
    </row>
    <row r="613" spans="1:3" x14ac:dyDescent="0.35">
      <c r="A613" s="24">
        <f t="shared" si="9"/>
        <v>610</v>
      </c>
      <c r="C613" s="27"/>
    </row>
    <row r="614" spans="1:3" x14ac:dyDescent="0.35">
      <c r="A614" s="24">
        <f t="shared" si="9"/>
        <v>611</v>
      </c>
      <c r="C614" s="27"/>
    </row>
    <row r="615" spans="1:3" x14ac:dyDescent="0.35">
      <c r="A615" s="24">
        <f t="shared" si="9"/>
        <v>612</v>
      </c>
      <c r="C615" s="27"/>
    </row>
    <row r="616" spans="1:3" x14ac:dyDescent="0.35">
      <c r="A616" s="24">
        <f t="shared" si="9"/>
        <v>613</v>
      </c>
      <c r="C616" s="27"/>
    </row>
    <row r="617" spans="1:3" x14ac:dyDescent="0.35">
      <c r="A617" s="24">
        <f t="shared" si="9"/>
        <v>614</v>
      </c>
      <c r="C617" s="27"/>
    </row>
    <row r="618" spans="1:3" x14ac:dyDescent="0.35">
      <c r="A618" s="24">
        <f t="shared" si="9"/>
        <v>615</v>
      </c>
      <c r="C618" s="27"/>
    </row>
    <row r="619" spans="1:3" x14ac:dyDescent="0.35">
      <c r="A619" s="24">
        <f t="shared" si="9"/>
        <v>616</v>
      </c>
      <c r="C619" s="27"/>
    </row>
    <row r="620" spans="1:3" x14ac:dyDescent="0.35">
      <c r="A620" s="24">
        <f t="shared" si="9"/>
        <v>617</v>
      </c>
      <c r="C620" s="27"/>
    </row>
    <row r="621" spans="1:3" x14ac:dyDescent="0.35">
      <c r="A621" s="24">
        <f t="shared" si="9"/>
        <v>618</v>
      </c>
      <c r="C621" s="27"/>
    </row>
    <row r="622" spans="1:3" x14ac:dyDescent="0.35">
      <c r="A622" s="24">
        <f t="shared" si="9"/>
        <v>619</v>
      </c>
      <c r="C622" s="27"/>
    </row>
    <row r="623" spans="1:3" x14ac:dyDescent="0.35">
      <c r="A623" s="24">
        <f t="shared" si="9"/>
        <v>620</v>
      </c>
      <c r="C623" s="27"/>
    </row>
    <row r="624" spans="1:3" x14ac:dyDescent="0.35">
      <c r="A624" s="24">
        <f t="shared" si="9"/>
        <v>621</v>
      </c>
      <c r="C624" s="27"/>
    </row>
    <row r="625" spans="1:3" x14ac:dyDescent="0.35">
      <c r="A625" s="24">
        <f t="shared" si="9"/>
        <v>622</v>
      </c>
      <c r="C625" s="27"/>
    </row>
    <row r="626" spans="1:3" x14ac:dyDescent="0.35">
      <c r="A626" s="24">
        <f t="shared" si="9"/>
        <v>623</v>
      </c>
      <c r="C626" s="27"/>
    </row>
    <row r="627" spans="1:3" x14ac:dyDescent="0.35">
      <c r="A627" s="24">
        <f t="shared" si="9"/>
        <v>624</v>
      </c>
      <c r="C627" s="27"/>
    </row>
    <row r="628" spans="1:3" x14ac:dyDescent="0.35">
      <c r="A628" s="24">
        <f t="shared" si="9"/>
        <v>625</v>
      </c>
      <c r="C628" s="27"/>
    </row>
    <row r="629" spans="1:3" x14ac:dyDescent="0.35">
      <c r="A629" s="24">
        <f t="shared" si="9"/>
        <v>626</v>
      </c>
      <c r="C629" s="27"/>
    </row>
    <row r="630" spans="1:3" x14ac:dyDescent="0.35">
      <c r="A630" s="24">
        <f t="shared" si="9"/>
        <v>627</v>
      </c>
      <c r="C630" s="27"/>
    </row>
    <row r="631" spans="1:3" x14ac:dyDescent="0.35">
      <c r="A631" s="24">
        <f t="shared" si="9"/>
        <v>628</v>
      </c>
      <c r="C631" s="27"/>
    </row>
    <row r="632" spans="1:3" x14ac:dyDescent="0.35">
      <c r="A632" s="24">
        <f t="shared" si="9"/>
        <v>629</v>
      </c>
      <c r="C632" s="27"/>
    </row>
    <row r="633" spans="1:3" x14ac:dyDescent="0.35">
      <c r="A633" s="24">
        <f t="shared" si="9"/>
        <v>630</v>
      </c>
      <c r="C633" s="27"/>
    </row>
    <row r="634" spans="1:3" x14ac:dyDescent="0.35">
      <c r="A634" s="24">
        <f t="shared" si="9"/>
        <v>631</v>
      </c>
      <c r="C634" s="27"/>
    </row>
    <row r="635" spans="1:3" x14ac:dyDescent="0.35">
      <c r="A635" s="24">
        <f t="shared" si="9"/>
        <v>632</v>
      </c>
      <c r="C635" s="27"/>
    </row>
    <row r="636" spans="1:3" x14ac:dyDescent="0.35">
      <c r="A636" s="24">
        <f t="shared" si="9"/>
        <v>633</v>
      </c>
      <c r="C636" s="27"/>
    </row>
    <row r="637" spans="1:3" x14ac:dyDescent="0.35">
      <c r="A637" s="24">
        <f t="shared" si="9"/>
        <v>634</v>
      </c>
      <c r="C637" s="27"/>
    </row>
    <row r="638" spans="1:3" x14ac:dyDescent="0.35">
      <c r="A638" s="24">
        <f t="shared" si="9"/>
        <v>635</v>
      </c>
      <c r="C638" s="27"/>
    </row>
    <row r="639" spans="1:3" x14ac:dyDescent="0.35">
      <c r="A639" s="24">
        <f t="shared" si="9"/>
        <v>636</v>
      </c>
      <c r="C639" s="27"/>
    </row>
    <row r="640" spans="1:3" x14ac:dyDescent="0.35">
      <c r="A640" s="24">
        <f t="shared" si="9"/>
        <v>637</v>
      </c>
      <c r="C640" s="27"/>
    </row>
    <row r="641" spans="1:3" x14ac:dyDescent="0.35">
      <c r="A641" s="24">
        <f t="shared" si="9"/>
        <v>638</v>
      </c>
      <c r="C641" s="27"/>
    </row>
    <row r="642" spans="1:3" x14ac:dyDescent="0.35">
      <c r="A642" s="24">
        <f t="shared" si="9"/>
        <v>639</v>
      </c>
      <c r="C642" s="27"/>
    </row>
    <row r="643" spans="1:3" x14ac:dyDescent="0.35">
      <c r="A643" s="24">
        <f t="shared" si="9"/>
        <v>640</v>
      </c>
      <c r="C643" s="27"/>
    </row>
    <row r="644" spans="1:3" x14ac:dyDescent="0.35">
      <c r="A644" s="24">
        <f t="shared" ref="A644:A707" si="10">ROW()-3</f>
        <v>641</v>
      </c>
      <c r="C644" s="27"/>
    </row>
    <row r="645" spans="1:3" x14ac:dyDescent="0.35">
      <c r="A645" s="24">
        <f t="shared" si="10"/>
        <v>642</v>
      </c>
      <c r="C645" s="27"/>
    </row>
    <row r="646" spans="1:3" x14ac:dyDescent="0.35">
      <c r="A646" s="24">
        <f t="shared" si="10"/>
        <v>643</v>
      </c>
      <c r="C646" s="27"/>
    </row>
    <row r="647" spans="1:3" x14ac:dyDescent="0.35">
      <c r="A647" s="24">
        <f t="shared" si="10"/>
        <v>644</v>
      </c>
      <c r="C647" s="27"/>
    </row>
    <row r="648" spans="1:3" x14ac:dyDescent="0.35">
      <c r="A648" s="24">
        <f t="shared" si="10"/>
        <v>645</v>
      </c>
      <c r="C648" s="27"/>
    </row>
    <row r="649" spans="1:3" x14ac:dyDescent="0.35">
      <c r="A649" s="24">
        <f t="shared" si="10"/>
        <v>646</v>
      </c>
      <c r="C649" s="27"/>
    </row>
    <row r="650" spans="1:3" x14ac:dyDescent="0.35">
      <c r="A650" s="24">
        <f t="shared" si="10"/>
        <v>647</v>
      </c>
      <c r="C650" s="27"/>
    </row>
    <row r="651" spans="1:3" x14ac:dyDescent="0.35">
      <c r="A651" s="24">
        <f t="shared" si="10"/>
        <v>648</v>
      </c>
      <c r="C651" s="27"/>
    </row>
    <row r="652" spans="1:3" x14ac:dyDescent="0.35">
      <c r="A652" s="24">
        <f t="shared" si="10"/>
        <v>649</v>
      </c>
      <c r="C652" s="27"/>
    </row>
    <row r="653" spans="1:3" x14ac:dyDescent="0.35">
      <c r="A653" s="24">
        <f t="shared" si="10"/>
        <v>650</v>
      </c>
      <c r="C653" s="27"/>
    </row>
    <row r="654" spans="1:3" x14ac:dyDescent="0.35">
      <c r="A654" s="24">
        <f t="shared" si="10"/>
        <v>651</v>
      </c>
      <c r="C654" s="27"/>
    </row>
    <row r="655" spans="1:3" x14ac:dyDescent="0.35">
      <c r="A655" s="24">
        <f t="shared" si="10"/>
        <v>652</v>
      </c>
      <c r="C655" s="27"/>
    </row>
    <row r="656" spans="1:3" x14ac:dyDescent="0.35">
      <c r="A656" s="24">
        <f t="shared" si="10"/>
        <v>653</v>
      </c>
      <c r="C656" s="27"/>
    </row>
    <row r="657" spans="1:3" x14ac:dyDescent="0.35">
      <c r="A657" s="24">
        <f t="shared" si="10"/>
        <v>654</v>
      </c>
      <c r="C657" s="27"/>
    </row>
    <row r="658" spans="1:3" x14ac:dyDescent="0.35">
      <c r="A658" s="24">
        <f t="shared" si="10"/>
        <v>655</v>
      </c>
      <c r="C658" s="27"/>
    </row>
    <row r="659" spans="1:3" x14ac:dyDescent="0.35">
      <c r="A659" s="24">
        <f t="shared" si="10"/>
        <v>656</v>
      </c>
      <c r="C659" s="27"/>
    </row>
    <row r="660" spans="1:3" x14ac:dyDescent="0.35">
      <c r="A660" s="24">
        <f t="shared" si="10"/>
        <v>657</v>
      </c>
      <c r="C660" s="27"/>
    </row>
    <row r="661" spans="1:3" x14ac:dyDescent="0.35">
      <c r="A661" s="24">
        <f t="shared" si="10"/>
        <v>658</v>
      </c>
      <c r="C661" s="27"/>
    </row>
    <row r="662" spans="1:3" x14ac:dyDescent="0.35">
      <c r="A662" s="24">
        <f t="shared" si="10"/>
        <v>659</v>
      </c>
      <c r="C662" s="27"/>
    </row>
    <row r="663" spans="1:3" x14ac:dyDescent="0.35">
      <c r="A663" s="24">
        <f t="shared" si="10"/>
        <v>660</v>
      </c>
      <c r="C663" s="27"/>
    </row>
    <row r="664" spans="1:3" x14ac:dyDescent="0.35">
      <c r="A664" s="24">
        <f t="shared" si="10"/>
        <v>661</v>
      </c>
      <c r="C664" s="27"/>
    </row>
    <row r="665" spans="1:3" x14ac:dyDescent="0.35">
      <c r="A665" s="24">
        <f t="shared" si="10"/>
        <v>662</v>
      </c>
      <c r="C665" s="27"/>
    </row>
    <row r="666" spans="1:3" x14ac:dyDescent="0.35">
      <c r="A666" s="24">
        <f t="shared" si="10"/>
        <v>663</v>
      </c>
      <c r="C666" s="27"/>
    </row>
    <row r="667" spans="1:3" x14ac:dyDescent="0.35">
      <c r="A667" s="24">
        <f t="shared" si="10"/>
        <v>664</v>
      </c>
      <c r="C667" s="27"/>
    </row>
    <row r="668" spans="1:3" x14ac:dyDescent="0.35">
      <c r="A668" s="24">
        <f t="shared" si="10"/>
        <v>665</v>
      </c>
      <c r="C668" s="27"/>
    </row>
    <row r="669" spans="1:3" x14ac:dyDescent="0.35">
      <c r="A669" s="24">
        <f t="shared" si="10"/>
        <v>666</v>
      </c>
      <c r="C669" s="27"/>
    </row>
    <row r="670" spans="1:3" x14ac:dyDescent="0.35">
      <c r="A670" s="24">
        <f t="shared" si="10"/>
        <v>667</v>
      </c>
      <c r="C670" s="27"/>
    </row>
    <row r="671" spans="1:3" x14ac:dyDescent="0.35">
      <c r="A671" s="24">
        <f t="shared" si="10"/>
        <v>668</v>
      </c>
      <c r="C671" s="27"/>
    </row>
    <row r="672" spans="1:3" x14ac:dyDescent="0.35">
      <c r="A672" s="24">
        <f t="shared" si="10"/>
        <v>669</v>
      </c>
      <c r="C672" s="27"/>
    </row>
    <row r="673" spans="1:3" x14ac:dyDescent="0.35">
      <c r="A673" s="24">
        <f t="shared" si="10"/>
        <v>670</v>
      </c>
      <c r="C673" s="27"/>
    </row>
    <row r="674" spans="1:3" x14ac:dyDescent="0.35">
      <c r="A674" s="24">
        <f t="shared" si="10"/>
        <v>671</v>
      </c>
      <c r="C674" s="27"/>
    </row>
    <row r="675" spans="1:3" x14ac:dyDescent="0.35">
      <c r="A675" s="24">
        <f t="shared" si="10"/>
        <v>672</v>
      </c>
      <c r="C675" s="27"/>
    </row>
    <row r="676" spans="1:3" x14ac:dyDescent="0.35">
      <c r="A676" s="24">
        <f t="shared" si="10"/>
        <v>673</v>
      </c>
      <c r="C676" s="27"/>
    </row>
    <row r="677" spans="1:3" x14ac:dyDescent="0.35">
      <c r="A677" s="24">
        <f t="shared" si="10"/>
        <v>674</v>
      </c>
      <c r="C677" s="27"/>
    </row>
    <row r="678" spans="1:3" x14ac:dyDescent="0.35">
      <c r="A678" s="24">
        <f t="shared" si="10"/>
        <v>675</v>
      </c>
      <c r="C678" s="27"/>
    </row>
    <row r="679" spans="1:3" x14ac:dyDescent="0.35">
      <c r="A679" s="24">
        <f t="shared" si="10"/>
        <v>676</v>
      </c>
      <c r="C679" s="27"/>
    </row>
    <row r="680" spans="1:3" x14ac:dyDescent="0.35">
      <c r="A680" s="24">
        <f t="shared" si="10"/>
        <v>677</v>
      </c>
      <c r="C680" s="27"/>
    </row>
    <row r="681" spans="1:3" x14ac:dyDescent="0.35">
      <c r="A681" s="24">
        <f t="shared" si="10"/>
        <v>678</v>
      </c>
      <c r="C681" s="27"/>
    </row>
    <row r="682" spans="1:3" x14ac:dyDescent="0.35">
      <c r="A682" s="24">
        <f t="shared" si="10"/>
        <v>679</v>
      </c>
      <c r="C682" s="27"/>
    </row>
    <row r="683" spans="1:3" x14ac:dyDescent="0.35">
      <c r="A683" s="24">
        <f t="shared" si="10"/>
        <v>680</v>
      </c>
      <c r="C683" s="27"/>
    </row>
    <row r="684" spans="1:3" x14ac:dyDescent="0.35">
      <c r="A684" s="24">
        <f t="shared" si="10"/>
        <v>681</v>
      </c>
      <c r="C684" s="27"/>
    </row>
    <row r="685" spans="1:3" x14ac:dyDescent="0.35">
      <c r="A685" s="24">
        <f t="shared" si="10"/>
        <v>682</v>
      </c>
      <c r="C685" s="27"/>
    </row>
    <row r="686" spans="1:3" x14ac:dyDescent="0.35">
      <c r="A686" s="24">
        <f t="shared" si="10"/>
        <v>683</v>
      </c>
      <c r="C686" s="27"/>
    </row>
    <row r="687" spans="1:3" x14ac:dyDescent="0.35">
      <c r="A687" s="24">
        <f t="shared" si="10"/>
        <v>684</v>
      </c>
      <c r="C687" s="27"/>
    </row>
    <row r="688" spans="1:3" x14ac:dyDescent="0.35">
      <c r="A688" s="24">
        <f t="shared" si="10"/>
        <v>685</v>
      </c>
      <c r="C688" s="27"/>
    </row>
    <row r="689" spans="1:3" x14ac:dyDescent="0.35">
      <c r="A689" s="24">
        <f t="shared" si="10"/>
        <v>686</v>
      </c>
      <c r="C689" s="27"/>
    </row>
    <row r="690" spans="1:3" x14ac:dyDescent="0.35">
      <c r="A690" s="24">
        <f t="shared" si="10"/>
        <v>687</v>
      </c>
      <c r="C690" s="27"/>
    </row>
    <row r="691" spans="1:3" x14ac:dyDescent="0.35">
      <c r="A691" s="24">
        <f t="shared" si="10"/>
        <v>688</v>
      </c>
      <c r="C691" s="27"/>
    </row>
    <row r="692" spans="1:3" x14ac:dyDescent="0.35">
      <c r="A692" s="24">
        <f t="shared" si="10"/>
        <v>689</v>
      </c>
      <c r="C692" s="27"/>
    </row>
    <row r="693" spans="1:3" x14ac:dyDescent="0.35">
      <c r="A693" s="24">
        <f t="shared" si="10"/>
        <v>690</v>
      </c>
      <c r="C693" s="27"/>
    </row>
    <row r="694" spans="1:3" x14ac:dyDescent="0.35">
      <c r="A694" s="24">
        <f t="shared" si="10"/>
        <v>691</v>
      </c>
      <c r="C694" s="27"/>
    </row>
    <row r="695" spans="1:3" x14ac:dyDescent="0.35">
      <c r="A695" s="24">
        <f t="shared" si="10"/>
        <v>692</v>
      </c>
      <c r="C695" s="27"/>
    </row>
    <row r="696" spans="1:3" x14ac:dyDescent="0.35">
      <c r="A696" s="24">
        <f t="shared" si="10"/>
        <v>693</v>
      </c>
      <c r="C696" s="27"/>
    </row>
    <row r="697" spans="1:3" x14ac:dyDescent="0.35">
      <c r="A697" s="24">
        <f t="shared" si="10"/>
        <v>694</v>
      </c>
      <c r="C697" s="27"/>
    </row>
    <row r="698" spans="1:3" x14ac:dyDescent="0.35">
      <c r="A698" s="24">
        <f t="shared" si="10"/>
        <v>695</v>
      </c>
      <c r="C698" s="27"/>
    </row>
    <row r="699" spans="1:3" x14ac:dyDescent="0.35">
      <c r="A699" s="24">
        <f t="shared" si="10"/>
        <v>696</v>
      </c>
      <c r="C699" s="27"/>
    </row>
    <row r="700" spans="1:3" x14ac:dyDescent="0.35">
      <c r="A700" s="24">
        <f t="shared" si="10"/>
        <v>697</v>
      </c>
      <c r="C700" s="27"/>
    </row>
    <row r="701" spans="1:3" x14ac:dyDescent="0.35">
      <c r="A701" s="24">
        <f t="shared" si="10"/>
        <v>698</v>
      </c>
      <c r="C701" s="27"/>
    </row>
    <row r="702" spans="1:3" x14ac:dyDescent="0.35">
      <c r="A702" s="24">
        <f t="shared" si="10"/>
        <v>699</v>
      </c>
      <c r="C702" s="27"/>
    </row>
    <row r="703" spans="1:3" x14ac:dyDescent="0.35">
      <c r="A703" s="24">
        <f t="shared" si="10"/>
        <v>700</v>
      </c>
      <c r="C703" s="27"/>
    </row>
    <row r="704" spans="1:3" x14ac:dyDescent="0.35">
      <c r="A704" s="24">
        <f t="shared" si="10"/>
        <v>701</v>
      </c>
      <c r="C704" s="27"/>
    </row>
    <row r="705" spans="1:3" x14ac:dyDescent="0.35">
      <c r="A705" s="24">
        <f t="shared" si="10"/>
        <v>702</v>
      </c>
      <c r="C705" s="27"/>
    </row>
    <row r="706" spans="1:3" x14ac:dyDescent="0.35">
      <c r="A706" s="24">
        <f t="shared" si="10"/>
        <v>703</v>
      </c>
      <c r="C706" s="27"/>
    </row>
    <row r="707" spans="1:3" x14ac:dyDescent="0.35">
      <c r="A707" s="24">
        <f t="shared" si="10"/>
        <v>704</v>
      </c>
      <c r="C707" s="27"/>
    </row>
    <row r="708" spans="1:3" x14ac:dyDescent="0.35">
      <c r="A708" s="24">
        <f t="shared" ref="A708:A771" si="11">ROW()-3</f>
        <v>705</v>
      </c>
      <c r="C708" s="27"/>
    </row>
    <row r="709" spans="1:3" x14ac:dyDescent="0.35">
      <c r="A709" s="24">
        <f t="shared" si="11"/>
        <v>706</v>
      </c>
      <c r="C709" s="27"/>
    </row>
    <row r="710" spans="1:3" x14ac:dyDescent="0.35">
      <c r="A710" s="24">
        <f t="shared" si="11"/>
        <v>707</v>
      </c>
      <c r="C710" s="27"/>
    </row>
    <row r="711" spans="1:3" x14ac:dyDescent="0.35">
      <c r="A711" s="24">
        <f t="shared" si="11"/>
        <v>708</v>
      </c>
      <c r="C711" s="27"/>
    </row>
    <row r="712" spans="1:3" x14ac:dyDescent="0.35">
      <c r="A712" s="24">
        <f t="shared" si="11"/>
        <v>709</v>
      </c>
      <c r="C712" s="27"/>
    </row>
    <row r="713" spans="1:3" x14ac:dyDescent="0.35">
      <c r="A713" s="24">
        <f t="shared" si="11"/>
        <v>710</v>
      </c>
      <c r="C713" s="27"/>
    </row>
    <row r="714" spans="1:3" x14ac:dyDescent="0.35">
      <c r="A714" s="24">
        <f t="shared" si="11"/>
        <v>711</v>
      </c>
      <c r="C714" s="27"/>
    </row>
    <row r="715" spans="1:3" x14ac:dyDescent="0.35">
      <c r="A715" s="24">
        <f t="shared" si="11"/>
        <v>712</v>
      </c>
      <c r="C715" s="27"/>
    </row>
    <row r="716" spans="1:3" x14ac:dyDescent="0.35">
      <c r="A716" s="24">
        <f t="shared" si="11"/>
        <v>713</v>
      </c>
      <c r="C716" s="27"/>
    </row>
    <row r="717" spans="1:3" x14ac:dyDescent="0.35">
      <c r="A717" s="24">
        <f t="shared" si="11"/>
        <v>714</v>
      </c>
      <c r="C717" s="27"/>
    </row>
    <row r="718" spans="1:3" x14ac:dyDescent="0.35">
      <c r="A718" s="24">
        <f t="shared" si="11"/>
        <v>715</v>
      </c>
      <c r="C718" s="27"/>
    </row>
    <row r="719" spans="1:3" x14ac:dyDescent="0.35">
      <c r="A719" s="24">
        <f t="shared" si="11"/>
        <v>716</v>
      </c>
      <c r="C719" s="27"/>
    </row>
    <row r="720" spans="1:3" x14ac:dyDescent="0.35">
      <c r="A720" s="24">
        <f t="shared" si="11"/>
        <v>717</v>
      </c>
      <c r="C720" s="27"/>
    </row>
    <row r="721" spans="1:3" x14ac:dyDescent="0.35">
      <c r="A721" s="24">
        <f t="shared" si="11"/>
        <v>718</v>
      </c>
      <c r="C721" s="27"/>
    </row>
    <row r="722" spans="1:3" x14ac:dyDescent="0.35">
      <c r="A722" s="24">
        <f t="shared" si="11"/>
        <v>719</v>
      </c>
      <c r="C722" s="27"/>
    </row>
    <row r="723" spans="1:3" x14ac:dyDescent="0.35">
      <c r="A723" s="24">
        <f t="shared" si="11"/>
        <v>720</v>
      </c>
      <c r="C723" s="27"/>
    </row>
    <row r="724" spans="1:3" x14ac:dyDescent="0.35">
      <c r="A724" s="24">
        <f t="shared" si="11"/>
        <v>721</v>
      </c>
      <c r="C724" s="27"/>
    </row>
    <row r="725" spans="1:3" x14ac:dyDescent="0.35">
      <c r="A725" s="24">
        <f t="shared" si="11"/>
        <v>722</v>
      </c>
      <c r="C725" s="27"/>
    </row>
    <row r="726" spans="1:3" x14ac:dyDescent="0.35">
      <c r="A726" s="24">
        <f t="shared" si="11"/>
        <v>723</v>
      </c>
      <c r="C726" s="27"/>
    </row>
    <row r="727" spans="1:3" x14ac:dyDescent="0.35">
      <c r="A727" s="24">
        <f t="shared" si="11"/>
        <v>724</v>
      </c>
      <c r="C727" s="27"/>
    </row>
    <row r="728" spans="1:3" x14ac:dyDescent="0.35">
      <c r="A728" s="24">
        <f t="shared" si="11"/>
        <v>725</v>
      </c>
      <c r="C728" s="27"/>
    </row>
    <row r="729" spans="1:3" x14ac:dyDescent="0.35">
      <c r="A729" s="24">
        <f t="shared" si="11"/>
        <v>726</v>
      </c>
      <c r="C729" s="27"/>
    </row>
    <row r="730" spans="1:3" x14ac:dyDescent="0.35">
      <c r="A730" s="24">
        <f t="shared" si="11"/>
        <v>727</v>
      </c>
      <c r="C730" s="27"/>
    </row>
    <row r="731" spans="1:3" x14ac:dyDescent="0.35">
      <c r="A731" s="24">
        <f t="shared" si="11"/>
        <v>728</v>
      </c>
      <c r="C731" s="27"/>
    </row>
    <row r="732" spans="1:3" x14ac:dyDescent="0.35">
      <c r="A732" s="24">
        <f t="shared" si="11"/>
        <v>729</v>
      </c>
      <c r="C732" s="27"/>
    </row>
    <row r="733" spans="1:3" x14ac:dyDescent="0.35">
      <c r="A733" s="24">
        <f t="shared" si="11"/>
        <v>730</v>
      </c>
      <c r="C733" s="27"/>
    </row>
    <row r="734" spans="1:3" x14ac:dyDescent="0.35">
      <c r="A734" s="24">
        <f t="shared" si="11"/>
        <v>731</v>
      </c>
      <c r="C734" s="27"/>
    </row>
    <row r="735" spans="1:3" x14ac:dyDescent="0.35">
      <c r="A735" s="24">
        <f t="shared" si="11"/>
        <v>732</v>
      </c>
      <c r="C735" s="27"/>
    </row>
    <row r="736" spans="1:3" x14ac:dyDescent="0.35">
      <c r="A736" s="24">
        <f t="shared" si="11"/>
        <v>733</v>
      </c>
      <c r="C736" s="27"/>
    </row>
    <row r="737" spans="1:3" x14ac:dyDescent="0.35">
      <c r="A737" s="24">
        <f t="shared" si="11"/>
        <v>734</v>
      </c>
      <c r="C737" s="27"/>
    </row>
    <row r="738" spans="1:3" x14ac:dyDescent="0.35">
      <c r="A738" s="24">
        <f t="shared" si="11"/>
        <v>735</v>
      </c>
      <c r="C738" s="27"/>
    </row>
    <row r="739" spans="1:3" x14ac:dyDescent="0.35">
      <c r="A739" s="24">
        <f t="shared" si="11"/>
        <v>736</v>
      </c>
      <c r="C739" s="27"/>
    </row>
    <row r="740" spans="1:3" x14ac:dyDescent="0.35">
      <c r="A740" s="24">
        <f t="shared" si="11"/>
        <v>737</v>
      </c>
      <c r="C740" s="27"/>
    </row>
    <row r="741" spans="1:3" x14ac:dyDescent="0.35">
      <c r="A741" s="24">
        <f t="shared" si="11"/>
        <v>738</v>
      </c>
      <c r="C741" s="27"/>
    </row>
    <row r="742" spans="1:3" x14ac:dyDescent="0.35">
      <c r="A742" s="24">
        <f t="shared" si="11"/>
        <v>739</v>
      </c>
      <c r="C742" s="27"/>
    </row>
    <row r="743" spans="1:3" x14ac:dyDescent="0.35">
      <c r="A743" s="24">
        <f t="shared" si="11"/>
        <v>740</v>
      </c>
      <c r="C743" s="27"/>
    </row>
    <row r="744" spans="1:3" x14ac:dyDescent="0.35">
      <c r="A744" s="24">
        <f t="shared" si="11"/>
        <v>741</v>
      </c>
      <c r="C744" s="27"/>
    </row>
    <row r="745" spans="1:3" x14ac:dyDescent="0.35">
      <c r="A745" s="24">
        <f t="shared" si="11"/>
        <v>742</v>
      </c>
      <c r="C745" s="27"/>
    </row>
    <row r="746" spans="1:3" x14ac:dyDescent="0.35">
      <c r="A746" s="24">
        <f t="shared" si="11"/>
        <v>743</v>
      </c>
      <c r="C746" s="27"/>
    </row>
    <row r="747" spans="1:3" x14ac:dyDescent="0.35">
      <c r="A747" s="24">
        <f t="shared" si="11"/>
        <v>744</v>
      </c>
      <c r="C747" s="27"/>
    </row>
    <row r="748" spans="1:3" x14ac:dyDescent="0.35">
      <c r="A748" s="24">
        <f t="shared" si="11"/>
        <v>745</v>
      </c>
      <c r="C748" s="27"/>
    </row>
    <row r="749" spans="1:3" x14ac:dyDescent="0.35">
      <c r="A749" s="24">
        <f t="shared" si="11"/>
        <v>746</v>
      </c>
      <c r="C749" s="27"/>
    </row>
    <row r="750" spans="1:3" x14ac:dyDescent="0.35">
      <c r="A750" s="24">
        <f t="shared" si="11"/>
        <v>747</v>
      </c>
      <c r="C750" s="27"/>
    </row>
    <row r="751" spans="1:3" x14ac:dyDescent="0.35">
      <c r="A751" s="24">
        <f t="shared" si="11"/>
        <v>748</v>
      </c>
      <c r="C751" s="27"/>
    </row>
    <row r="752" spans="1:3" x14ac:dyDescent="0.35">
      <c r="A752" s="24">
        <f t="shared" si="11"/>
        <v>749</v>
      </c>
      <c r="C752" s="27"/>
    </row>
    <row r="753" spans="1:3" x14ac:dyDescent="0.35">
      <c r="A753" s="24">
        <f t="shared" si="11"/>
        <v>750</v>
      </c>
      <c r="C753" s="27"/>
    </row>
    <row r="754" spans="1:3" x14ac:dyDescent="0.35">
      <c r="A754" s="24">
        <f t="shared" si="11"/>
        <v>751</v>
      </c>
      <c r="C754" s="27"/>
    </row>
    <row r="755" spans="1:3" x14ac:dyDescent="0.35">
      <c r="A755" s="24">
        <f t="shared" si="11"/>
        <v>752</v>
      </c>
      <c r="C755" s="27"/>
    </row>
    <row r="756" spans="1:3" x14ac:dyDescent="0.35">
      <c r="A756" s="24">
        <f t="shared" si="11"/>
        <v>753</v>
      </c>
      <c r="C756" s="27"/>
    </row>
    <row r="757" spans="1:3" x14ac:dyDescent="0.35">
      <c r="A757" s="24">
        <f t="shared" si="11"/>
        <v>754</v>
      </c>
      <c r="C757" s="27"/>
    </row>
    <row r="758" spans="1:3" x14ac:dyDescent="0.35">
      <c r="A758" s="24">
        <f t="shared" si="11"/>
        <v>755</v>
      </c>
      <c r="C758" s="27"/>
    </row>
    <row r="759" spans="1:3" x14ac:dyDescent="0.35">
      <c r="A759" s="24">
        <f t="shared" si="11"/>
        <v>756</v>
      </c>
      <c r="C759" s="27"/>
    </row>
    <row r="760" spans="1:3" x14ac:dyDescent="0.35">
      <c r="A760" s="24">
        <f t="shared" si="11"/>
        <v>757</v>
      </c>
      <c r="C760" s="27"/>
    </row>
    <row r="761" spans="1:3" x14ac:dyDescent="0.35">
      <c r="A761" s="24">
        <f t="shared" si="11"/>
        <v>758</v>
      </c>
      <c r="C761" s="27"/>
    </row>
    <row r="762" spans="1:3" x14ac:dyDescent="0.35">
      <c r="A762" s="24">
        <f t="shared" si="11"/>
        <v>759</v>
      </c>
      <c r="C762" s="27"/>
    </row>
    <row r="763" spans="1:3" x14ac:dyDescent="0.35">
      <c r="A763" s="24">
        <f t="shared" si="11"/>
        <v>760</v>
      </c>
      <c r="C763" s="27"/>
    </row>
    <row r="764" spans="1:3" x14ac:dyDescent="0.35">
      <c r="A764" s="24">
        <f t="shared" si="11"/>
        <v>761</v>
      </c>
      <c r="C764" s="27"/>
    </row>
    <row r="765" spans="1:3" x14ac:dyDescent="0.35">
      <c r="A765" s="24">
        <f t="shared" si="11"/>
        <v>762</v>
      </c>
      <c r="C765" s="27"/>
    </row>
    <row r="766" spans="1:3" x14ac:dyDescent="0.35">
      <c r="A766" s="24">
        <f t="shared" si="11"/>
        <v>763</v>
      </c>
      <c r="C766" s="27"/>
    </row>
    <row r="767" spans="1:3" x14ac:dyDescent="0.35">
      <c r="A767" s="24">
        <f t="shared" si="11"/>
        <v>764</v>
      </c>
      <c r="C767" s="27"/>
    </row>
    <row r="768" spans="1:3" x14ac:dyDescent="0.35">
      <c r="A768" s="24">
        <f t="shared" si="11"/>
        <v>765</v>
      </c>
      <c r="C768" s="27"/>
    </row>
    <row r="769" spans="1:3" x14ac:dyDescent="0.35">
      <c r="A769" s="24">
        <f t="shared" si="11"/>
        <v>766</v>
      </c>
      <c r="C769" s="27"/>
    </row>
    <row r="770" spans="1:3" x14ac:dyDescent="0.35">
      <c r="A770" s="24">
        <f t="shared" si="11"/>
        <v>767</v>
      </c>
      <c r="C770" s="27"/>
    </row>
    <row r="771" spans="1:3" x14ac:dyDescent="0.35">
      <c r="A771" s="24">
        <f t="shared" si="11"/>
        <v>768</v>
      </c>
      <c r="C771" s="27"/>
    </row>
    <row r="772" spans="1:3" x14ac:dyDescent="0.35">
      <c r="A772" s="24">
        <f t="shared" ref="A772:A835" si="12">ROW()-3</f>
        <v>769</v>
      </c>
      <c r="C772" s="27"/>
    </row>
    <row r="773" spans="1:3" x14ac:dyDescent="0.35">
      <c r="A773" s="24">
        <f t="shared" si="12"/>
        <v>770</v>
      </c>
      <c r="C773" s="27"/>
    </row>
    <row r="774" spans="1:3" x14ac:dyDescent="0.35">
      <c r="A774" s="24">
        <f t="shared" si="12"/>
        <v>771</v>
      </c>
      <c r="C774" s="27"/>
    </row>
    <row r="775" spans="1:3" x14ac:dyDescent="0.35">
      <c r="A775" s="24">
        <f t="shared" si="12"/>
        <v>772</v>
      </c>
      <c r="C775" s="27"/>
    </row>
    <row r="776" spans="1:3" x14ac:dyDescent="0.35">
      <c r="A776" s="24">
        <f t="shared" si="12"/>
        <v>773</v>
      </c>
      <c r="C776" s="27"/>
    </row>
    <row r="777" spans="1:3" x14ac:dyDescent="0.35">
      <c r="A777" s="24">
        <f t="shared" si="12"/>
        <v>774</v>
      </c>
      <c r="C777" s="27"/>
    </row>
    <row r="778" spans="1:3" x14ac:dyDescent="0.35">
      <c r="A778" s="24">
        <f t="shared" si="12"/>
        <v>775</v>
      </c>
      <c r="C778" s="27"/>
    </row>
    <row r="779" spans="1:3" x14ac:dyDescent="0.35">
      <c r="A779" s="24">
        <f t="shared" si="12"/>
        <v>776</v>
      </c>
      <c r="C779" s="27"/>
    </row>
    <row r="780" spans="1:3" x14ac:dyDescent="0.35">
      <c r="A780" s="24">
        <f t="shared" si="12"/>
        <v>777</v>
      </c>
      <c r="C780" s="27"/>
    </row>
    <row r="781" spans="1:3" x14ac:dyDescent="0.35">
      <c r="A781" s="24">
        <f t="shared" si="12"/>
        <v>778</v>
      </c>
      <c r="C781" s="27"/>
    </row>
    <row r="782" spans="1:3" x14ac:dyDescent="0.35">
      <c r="A782" s="24">
        <f t="shared" si="12"/>
        <v>779</v>
      </c>
      <c r="C782" s="27"/>
    </row>
    <row r="783" spans="1:3" x14ac:dyDescent="0.35">
      <c r="A783" s="24">
        <f t="shared" si="12"/>
        <v>780</v>
      </c>
      <c r="C783" s="27"/>
    </row>
    <row r="784" spans="1:3" x14ac:dyDescent="0.35">
      <c r="A784" s="24">
        <f t="shared" si="12"/>
        <v>781</v>
      </c>
      <c r="C784" s="27"/>
    </row>
    <row r="785" spans="1:3" x14ac:dyDescent="0.35">
      <c r="A785" s="24">
        <f t="shared" si="12"/>
        <v>782</v>
      </c>
      <c r="C785" s="27"/>
    </row>
    <row r="786" spans="1:3" x14ac:dyDescent="0.35">
      <c r="A786" s="24">
        <f t="shared" si="12"/>
        <v>783</v>
      </c>
      <c r="C786" s="27"/>
    </row>
    <row r="787" spans="1:3" x14ac:dyDescent="0.35">
      <c r="A787" s="24">
        <f t="shared" si="12"/>
        <v>784</v>
      </c>
      <c r="C787" s="27"/>
    </row>
    <row r="788" spans="1:3" x14ac:dyDescent="0.35">
      <c r="A788" s="24">
        <f t="shared" si="12"/>
        <v>785</v>
      </c>
      <c r="C788" s="27"/>
    </row>
    <row r="789" spans="1:3" x14ac:dyDescent="0.35">
      <c r="A789" s="24">
        <f t="shared" si="12"/>
        <v>786</v>
      </c>
      <c r="C789" s="27"/>
    </row>
    <row r="790" spans="1:3" x14ac:dyDescent="0.35">
      <c r="A790" s="24">
        <f t="shared" si="12"/>
        <v>787</v>
      </c>
      <c r="C790" s="27"/>
    </row>
    <row r="791" spans="1:3" x14ac:dyDescent="0.35">
      <c r="A791" s="24">
        <f t="shared" si="12"/>
        <v>788</v>
      </c>
      <c r="C791" s="27"/>
    </row>
    <row r="792" spans="1:3" x14ac:dyDescent="0.35">
      <c r="A792" s="24">
        <f t="shared" si="12"/>
        <v>789</v>
      </c>
      <c r="C792" s="27"/>
    </row>
    <row r="793" spans="1:3" x14ac:dyDescent="0.35">
      <c r="A793" s="24">
        <f t="shared" si="12"/>
        <v>790</v>
      </c>
      <c r="C793" s="27"/>
    </row>
    <row r="794" spans="1:3" x14ac:dyDescent="0.35">
      <c r="A794" s="24">
        <f t="shared" si="12"/>
        <v>791</v>
      </c>
      <c r="C794" s="27"/>
    </row>
    <row r="795" spans="1:3" x14ac:dyDescent="0.35">
      <c r="A795" s="24">
        <f t="shared" si="12"/>
        <v>792</v>
      </c>
      <c r="C795" s="27"/>
    </row>
    <row r="796" spans="1:3" x14ac:dyDescent="0.35">
      <c r="A796" s="24">
        <f t="shared" si="12"/>
        <v>793</v>
      </c>
      <c r="C796" s="27"/>
    </row>
    <row r="797" spans="1:3" x14ac:dyDescent="0.35">
      <c r="A797" s="24">
        <f t="shared" si="12"/>
        <v>794</v>
      </c>
      <c r="C797" s="27"/>
    </row>
    <row r="798" spans="1:3" x14ac:dyDescent="0.35">
      <c r="A798" s="24">
        <f t="shared" si="12"/>
        <v>795</v>
      </c>
      <c r="C798" s="27"/>
    </row>
    <row r="799" spans="1:3" x14ac:dyDescent="0.35">
      <c r="A799" s="24">
        <f t="shared" si="12"/>
        <v>796</v>
      </c>
      <c r="C799" s="27"/>
    </row>
    <row r="800" spans="1:3" x14ac:dyDescent="0.35">
      <c r="A800" s="24">
        <f t="shared" si="12"/>
        <v>797</v>
      </c>
      <c r="C800" s="27"/>
    </row>
    <row r="801" spans="1:3" x14ac:dyDescent="0.35">
      <c r="A801" s="24">
        <f t="shared" si="12"/>
        <v>798</v>
      </c>
      <c r="C801" s="27"/>
    </row>
    <row r="802" spans="1:3" x14ac:dyDescent="0.35">
      <c r="A802" s="24">
        <f t="shared" si="12"/>
        <v>799</v>
      </c>
      <c r="C802" s="27"/>
    </row>
    <row r="803" spans="1:3" x14ac:dyDescent="0.35">
      <c r="A803" s="24">
        <f t="shared" si="12"/>
        <v>800</v>
      </c>
      <c r="C803" s="27"/>
    </row>
    <row r="804" spans="1:3" x14ac:dyDescent="0.35">
      <c r="A804" s="24">
        <f t="shared" si="12"/>
        <v>801</v>
      </c>
      <c r="C804" s="27"/>
    </row>
    <row r="805" spans="1:3" x14ac:dyDescent="0.35">
      <c r="A805" s="24">
        <f t="shared" si="12"/>
        <v>802</v>
      </c>
      <c r="C805" s="27"/>
    </row>
    <row r="806" spans="1:3" x14ac:dyDescent="0.35">
      <c r="A806" s="24">
        <f t="shared" si="12"/>
        <v>803</v>
      </c>
      <c r="C806" s="27"/>
    </row>
    <row r="807" spans="1:3" x14ac:dyDescent="0.35">
      <c r="A807" s="24">
        <f t="shared" si="12"/>
        <v>804</v>
      </c>
      <c r="C807" s="27"/>
    </row>
    <row r="808" spans="1:3" x14ac:dyDescent="0.35">
      <c r="A808" s="24">
        <f t="shared" si="12"/>
        <v>805</v>
      </c>
      <c r="C808" s="27"/>
    </row>
    <row r="809" spans="1:3" x14ac:dyDescent="0.35">
      <c r="A809" s="24">
        <f t="shared" si="12"/>
        <v>806</v>
      </c>
      <c r="C809" s="27"/>
    </row>
    <row r="810" spans="1:3" x14ac:dyDescent="0.35">
      <c r="A810" s="24">
        <f t="shared" si="12"/>
        <v>807</v>
      </c>
      <c r="C810" s="27"/>
    </row>
    <row r="811" spans="1:3" x14ac:dyDescent="0.35">
      <c r="A811" s="24">
        <f t="shared" si="12"/>
        <v>808</v>
      </c>
      <c r="C811" s="27"/>
    </row>
    <row r="812" spans="1:3" x14ac:dyDescent="0.35">
      <c r="A812" s="24">
        <f t="shared" si="12"/>
        <v>809</v>
      </c>
      <c r="C812" s="27"/>
    </row>
    <row r="813" spans="1:3" x14ac:dyDescent="0.35">
      <c r="A813" s="24">
        <f t="shared" si="12"/>
        <v>810</v>
      </c>
      <c r="C813" s="27"/>
    </row>
    <row r="814" spans="1:3" x14ac:dyDescent="0.35">
      <c r="A814" s="24">
        <f t="shared" si="12"/>
        <v>811</v>
      </c>
      <c r="C814" s="27"/>
    </row>
    <row r="815" spans="1:3" x14ac:dyDescent="0.35">
      <c r="A815" s="24">
        <f t="shared" si="12"/>
        <v>812</v>
      </c>
      <c r="C815" s="27"/>
    </row>
    <row r="816" spans="1:3" x14ac:dyDescent="0.35">
      <c r="A816" s="24">
        <f t="shared" si="12"/>
        <v>813</v>
      </c>
      <c r="C816" s="27"/>
    </row>
    <row r="817" spans="1:3" x14ac:dyDescent="0.35">
      <c r="A817" s="24">
        <f t="shared" si="12"/>
        <v>814</v>
      </c>
      <c r="C817" s="27"/>
    </row>
    <row r="818" spans="1:3" x14ac:dyDescent="0.35">
      <c r="A818" s="24">
        <f t="shared" si="12"/>
        <v>815</v>
      </c>
      <c r="C818" s="27"/>
    </row>
    <row r="819" spans="1:3" x14ac:dyDescent="0.35">
      <c r="A819" s="24">
        <f t="shared" si="12"/>
        <v>816</v>
      </c>
      <c r="C819" s="27"/>
    </row>
    <row r="820" spans="1:3" x14ac:dyDescent="0.35">
      <c r="A820" s="24">
        <f t="shared" si="12"/>
        <v>817</v>
      </c>
      <c r="C820" s="27"/>
    </row>
    <row r="821" spans="1:3" x14ac:dyDescent="0.35">
      <c r="A821" s="24">
        <f t="shared" si="12"/>
        <v>818</v>
      </c>
      <c r="C821" s="27"/>
    </row>
    <row r="822" spans="1:3" x14ac:dyDescent="0.35">
      <c r="A822" s="24">
        <f t="shared" si="12"/>
        <v>819</v>
      </c>
      <c r="C822" s="27"/>
    </row>
    <row r="823" spans="1:3" x14ac:dyDescent="0.35">
      <c r="A823" s="24">
        <f t="shared" si="12"/>
        <v>820</v>
      </c>
      <c r="C823" s="27"/>
    </row>
    <row r="824" spans="1:3" x14ac:dyDescent="0.35">
      <c r="A824" s="24">
        <f t="shared" si="12"/>
        <v>821</v>
      </c>
      <c r="C824" s="27"/>
    </row>
    <row r="825" spans="1:3" x14ac:dyDescent="0.35">
      <c r="A825" s="24">
        <f t="shared" si="12"/>
        <v>822</v>
      </c>
      <c r="C825" s="27"/>
    </row>
    <row r="826" spans="1:3" x14ac:dyDescent="0.35">
      <c r="A826" s="24">
        <f t="shared" si="12"/>
        <v>823</v>
      </c>
      <c r="C826" s="27"/>
    </row>
    <row r="827" spans="1:3" x14ac:dyDescent="0.35">
      <c r="A827" s="24">
        <f t="shared" si="12"/>
        <v>824</v>
      </c>
      <c r="C827" s="27"/>
    </row>
    <row r="828" spans="1:3" x14ac:dyDescent="0.35">
      <c r="A828" s="24">
        <f t="shared" si="12"/>
        <v>825</v>
      </c>
      <c r="C828" s="27"/>
    </row>
    <row r="829" spans="1:3" x14ac:dyDescent="0.35">
      <c r="A829" s="24">
        <f t="shared" si="12"/>
        <v>826</v>
      </c>
      <c r="C829" s="27"/>
    </row>
    <row r="830" spans="1:3" x14ac:dyDescent="0.35">
      <c r="A830" s="24">
        <f t="shared" si="12"/>
        <v>827</v>
      </c>
      <c r="C830" s="27"/>
    </row>
    <row r="831" spans="1:3" x14ac:dyDescent="0.35">
      <c r="A831" s="24">
        <f t="shared" si="12"/>
        <v>828</v>
      </c>
      <c r="C831" s="27"/>
    </row>
    <row r="832" spans="1:3" x14ac:dyDescent="0.35">
      <c r="A832" s="24">
        <f t="shared" si="12"/>
        <v>829</v>
      </c>
      <c r="C832" s="27"/>
    </row>
    <row r="833" spans="1:3" x14ac:dyDescent="0.35">
      <c r="A833" s="24">
        <f t="shared" si="12"/>
        <v>830</v>
      </c>
      <c r="C833" s="27"/>
    </row>
    <row r="834" spans="1:3" x14ac:dyDescent="0.35">
      <c r="A834" s="24">
        <f t="shared" si="12"/>
        <v>831</v>
      </c>
      <c r="C834" s="27"/>
    </row>
    <row r="835" spans="1:3" x14ac:dyDescent="0.35">
      <c r="A835" s="24">
        <f t="shared" si="12"/>
        <v>832</v>
      </c>
      <c r="C835" s="27"/>
    </row>
    <row r="836" spans="1:3" x14ac:dyDescent="0.35">
      <c r="A836" s="24">
        <f t="shared" ref="A836:A899" si="13">ROW()-3</f>
        <v>833</v>
      </c>
      <c r="C836" s="27"/>
    </row>
    <row r="837" spans="1:3" x14ac:dyDescent="0.35">
      <c r="A837" s="24">
        <f t="shared" si="13"/>
        <v>834</v>
      </c>
      <c r="C837" s="27"/>
    </row>
    <row r="838" spans="1:3" x14ac:dyDescent="0.35">
      <c r="A838" s="24">
        <f t="shared" si="13"/>
        <v>835</v>
      </c>
      <c r="C838" s="27"/>
    </row>
    <row r="839" spans="1:3" x14ac:dyDescent="0.35">
      <c r="A839" s="24">
        <f t="shared" si="13"/>
        <v>836</v>
      </c>
      <c r="C839" s="27"/>
    </row>
    <row r="840" spans="1:3" x14ac:dyDescent="0.35">
      <c r="A840" s="24">
        <f t="shared" si="13"/>
        <v>837</v>
      </c>
      <c r="C840" s="27"/>
    </row>
    <row r="841" spans="1:3" x14ac:dyDescent="0.35">
      <c r="A841" s="24">
        <f t="shared" si="13"/>
        <v>838</v>
      </c>
      <c r="C841" s="27"/>
    </row>
    <row r="842" spans="1:3" x14ac:dyDescent="0.35">
      <c r="A842" s="24">
        <f t="shared" si="13"/>
        <v>839</v>
      </c>
      <c r="C842" s="27"/>
    </row>
    <row r="843" spans="1:3" x14ac:dyDescent="0.35">
      <c r="A843" s="24">
        <f t="shared" si="13"/>
        <v>840</v>
      </c>
      <c r="C843" s="27"/>
    </row>
    <row r="844" spans="1:3" x14ac:dyDescent="0.35">
      <c r="A844" s="24">
        <f t="shared" si="13"/>
        <v>841</v>
      </c>
      <c r="C844" s="27"/>
    </row>
    <row r="845" spans="1:3" x14ac:dyDescent="0.35">
      <c r="A845" s="24">
        <f t="shared" si="13"/>
        <v>842</v>
      </c>
      <c r="C845" s="27"/>
    </row>
    <row r="846" spans="1:3" x14ac:dyDescent="0.35">
      <c r="A846" s="24">
        <f t="shared" si="13"/>
        <v>843</v>
      </c>
      <c r="C846" s="27"/>
    </row>
    <row r="847" spans="1:3" x14ac:dyDescent="0.35">
      <c r="A847" s="24">
        <f t="shared" si="13"/>
        <v>844</v>
      </c>
      <c r="C847" s="27"/>
    </row>
    <row r="848" spans="1:3" x14ac:dyDescent="0.35">
      <c r="A848" s="24">
        <f t="shared" si="13"/>
        <v>845</v>
      </c>
      <c r="C848" s="27"/>
    </row>
    <row r="849" spans="1:3" x14ac:dyDescent="0.35">
      <c r="A849" s="24">
        <f t="shared" si="13"/>
        <v>846</v>
      </c>
      <c r="C849" s="27"/>
    </row>
    <row r="850" spans="1:3" x14ac:dyDescent="0.35">
      <c r="A850" s="24">
        <f t="shared" si="13"/>
        <v>847</v>
      </c>
      <c r="C850" s="27"/>
    </row>
    <row r="851" spans="1:3" x14ac:dyDescent="0.35">
      <c r="A851" s="24">
        <f t="shared" si="13"/>
        <v>848</v>
      </c>
      <c r="C851" s="27"/>
    </row>
    <row r="852" spans="1:3" x14ac:dyDescent="0.35">
      <c r="A852" s="24">
        <f t="shared" si="13"/>
        <v>849</v>
      </c>
      <c r="C852" s="27"/>
    </row>
    <row r="853" spans="1:3" x14ac:dyDescent="0.35">
      <c r="A853" s="24">
        <f t="shared" si="13"/>
        <v>850</v>
      </c>
      <c r="C853" s="27"/>
    </row>
    <row r="854" spans="1:3" x14ac:dyDescent="0.35">
      <c r="A854" s="24">
        <f t="shared" si="13"/>
        <v>851</v>
      </c>
      <c r="C854" s="27"/>
    </row>
    <row r="855" spans="1:3" x14ac:dyDescent="0.35">
      <c r="A855" s="24">
        <f t="shared" si="13"/>
        <v>852</v>
      </c>
      <c r="C855" s="27"/>
    </row>
    <row r="856" spans="1:3" x14ac:dyDescent="0.35">
      <c r="A856" s="24">
        <f t="shared" si="13"/>
        <v>853</v>
      </c>
      <c r="C856" s="27"/>
    </row>
    <row r="857" spans="1:3" x14ac:dyDescent="0.35">
      <c r="A857" s="24">
        <f t="shared" si="13"/>
        <v>854</v>
      </c>
      <c r="C857" s="27"/>
    </row>
    <row r="858" spans="1:3" x14ac:dyDescent="0.35">
      <c r="A858" s="24">
        <f t="shared" si="13"/>
        <v>855</v>
      </c>
      <c r="C858" s="27"/>
    </row>
    <row r="859" spans="1:3" x14ac:dyDescent="0.35">
      <c r="A859" s="24">
        <f t="shared" si="13"/>
        <v>856</v>
      </c>
      <c r="C859" s="27"/>
    </row>
    <row r="860" spans="1:3" x14ac:dyDescent="0.35">
      <c r="A860" s="24">
        <f t="shared" si="13"/>
        <v>857</v>
      </c>
      <c r="C860" s="27"/>
    </row>
    <row r="861" spans="1:3" x14ac:dyDescent="0.35">
      <c r="A861" s="24">
        <f t="shared" si="13"/>
        <v>858</v>
      </c>
      <c r="C861" s="27"/>
    </row>
    <row r="862" spans="1:3" x14ac:dyDescent="0.35">
      <c r="A862" s="24">
        <f t="shared" si="13"/>
        <v>859</v>
      </c>
      <c r="C862" s="27"/>
    </row>
    <row r="863" spans="1:3" x14ac:dyDescent="0.35">
      <c r="A863" s="24">
        <f t="shared" si="13"/>
        <v>860</v>
      </c>
      <c r="C863" s="27"/>
    </row>
    <row r="864" spans="1:3" x14ac:dyDescent="0.35">
      <c r="A864" s="24">
        <f t="shared" si="13"/>
        <v>861</v>
      </c>
      <c r="C864" s="27"/>
    </row>
    <row r="865" spans="1:3" x14ac:dyDescent="0.35">
      <c r="A865" s="24">
        <f t="shared" si="13"/>
        <v>862</v>
      </c>
      <c r="C865" s="27"/>
    </row>
    <row r="866" spans="1:3" x14ac:dyDescent="0.35">
      <c r="A866" s="24">
        <f t="shared" si="13"/>
        <v>863</v>
      </c>
      <c r="C866" s="27"/>
    </row>
    <row r="867" spans="1:3" x14ac:dyDescent="0.35">
      <c r="A867" s="24">
        <f t="shared" si="13"/>
        <v>864</v>
      </c>
      <c r="C867" s="27"/>
    </row>
    <row r="868" spans="1:3" x14ac:dyDescent="0.35">
      <c r="A868" s="24">
        <f t="shared" si="13"/>
        <v>865</v>
      </c>
      <c r="C868" s="27"/>
    </row>
    <row r="869" spans="1:3" x14ac:dyDescent="0.35">
      <c r="A869" s="24">
        <f t="shared" si="13"/>
        <v>866</v>
      </c>
      <c r="C869" s="27"/>
    </row>
    <row r="870" spans="1:3" x14ac:dyDescent="0.35">
      <c r="A870" s="24">
        <f t="shared" si="13"/>
        <v>867</v>
      </c>
      <c r="C870" s="27"/>
    </row>
    <row r="871" spans="1:3" x14ac:dyDescent="0.35">
      <c r="A871" s="24">
        <f t="shared" si="13"/>
        <v>868</v>
      </c>
      <c r="C871" s="27"/>
    </row>
    <row r="872" spans="1:3" x14ac:dyDescent="0.35">
      <c r="A872" s="24">
        <f t="shared" si="13"/>
        <v>869</v>
      </c>
      <c r="C872" s="27"/>
    </row>
    <row r="873" spans="1:3" x14ac:dyDescent="0.35">
      <c r="A873" s="24">
        <f t="shared" si="13"/>
        <v>870</v>
      </c>
      <c r="C873" s="27"/>
    </row>
    <row r="874" spans="1:3" x14ac:dyDescent="0.35">
      <c r="A874" s="24">
        <f t="shared" si="13"/>
        <v>871</v>
      </c>
      <c r="C874" s="27"/>
    </row>
    <row r="875" spans="1:3" x14ac:dyDescent="0.35">
      <c r="A875" s="24">
        <f t="shared" si="13"/>
        <v>872</v>
      </c>
      <c r="C875" s="27"/>
    </row>
    <row r="876" spans="1:3" x14ac:dyDescent="0.35">
      <c r="A876" s="24">
        <f t="shared" si="13"/>
        <v>873</v>
      </c>
      <c r="C876" s="27"/>
    </row>
    <row r="877" spans="1:3" x14ac:dyDescent="0.35">
      <c r="A877" s="24">
        <f t="shared" si="13"/>
        <v>874</v>
      </c>
      <c r="C877" s="27"/>
    </row>
    <row r="878" spans="1:3" x14ac:dyDescent="0.35">
      <c r="A878" s="24">
        <f t="shared" si="13"/>
        <v>875</v>
      </c>
      <c r="C878" s="27"/>
    </row>
    <row r="879" spans="1:3" x14ac:dyDescent="0.35">
      <c r="A879" s="24">
        <f t="shared" si="13"/>
        <v>876</v>
      </c>
      <c r="C879" s="27"/>
    </row>
    <row r="880" spans="1:3" x14ac:dyDescent="0.35">
      <c r="A880" s="24">
        <f t="shared" si="13"/>
        <v>877</v>
      </c>
      <c r="C880" s="27"/>
    </row>
    <row r="881" spans="1:3" x14ac:dyDescent="0.35">
      <c r="A881" s="24">
        <f t="shared" si="13"/>
        <v>878</v>
      </c>
      <c r="C881" s="27"/>
    </row>
    <row r="882" spans="1:3" x14ac:dyDescent="0.35">
      <c r="A882" s="24">
        <f t="shared" si="13"/>
        <v>879</v>
      </c>
      <c r="C882" s="27"/>
    </row>
    <row r="883" spans="1:3" x14ac:dyDescent="0.35">
      <c r="A883" s="24">
        <f t="shared" si="13"/>
        <v>880</v>
      </c>
      <c r="C883" s="27"/>
    </row>
    <row r="884" spans="1:3" x14ac:dyDescent="0.35">
      <c r="A884" s="24">
        <f t="shared" si="13"/>
        <v>881</v>
      </c>
      <c r="C884" s="27"/>
    </row>
    <row r="885" spans="1:3" x14ac:dyDescent="0.35">
      <c r="A885" s="24">
        <f t="shared" si="13"/>
        <v>882</v>
      </c>
      <c r="C885" s="27"/>
    </row>
    <row r="886" spans="1:3" x14ac:dyDescent="0.35">
      <c r="A886" s="24">
        <f t="shared" si="13"/>
        <v>883</v>
      </c>
      <c r="C886" s="27"/>
    </row>
    <row r="887" spans="1:3" x14ac:dyDescent="0.35">
      <c r="A887" s="24">
        <f t="shared" si="13"/>
        <v>884</v>
      </c>
      <c r="C887" s="27"/>
    </row>
    <row r="888" spans="1:3" x14ac:dyDescent="0.35">
      <c r="A888" s="24">
        <f t="shared" si="13"/>
        <v>885</v>
      </c>
      <c r="C888" s="27"/>
    </row>
    <row r="889" spans="1:3" x14ac:dyDescent="0.35">
      <c r="A889" s="24">
        <f t="shared" si="13"/>
        <v>886</v>
      </c>
      <c r="C889" s="27"/>
    </row>
    <row r="890" spans="1:3" x14ac:dyDescent="0.35">
      <c r="A890" s="24">
        <f t="shared" si="13"/>
        <v>887</v>
      </c>
      <c r="C890" s="27"/>
    </row>
    <row r="891" spans="1:3" x14ac:dyDescent="0.35">
      <c r="A891" s="24">
        <f t="shared" si="13"/>
        <v>888</v>
      </c>
      <c r="C891" s="27"/>
    </row>
    <row r="892" spans="1:3" x14ac:dyDescent="0.35">
      <c r="A892" s="24">
        <f t="shared" si="13"/>
        <v>889</v>
      </c>
      <c r="C892" s="27"/>
    </row>
    <row r="893" spans="1:3" x14ac:dyDescent="0.35">
      <c r="A893" s="24">
        <f t="shared" si="13"/>
        <v>890</v>
      </c>
      <c r="C893" s="27"/>
    </row>
    <row r="894" spans="1:3" x14ac:dyDescent="0.35">
      <c r="A894" s="24">
        <f t="shared" si="13"/>
        <v>891</v>
      </c>
      <c r="C894" s="27"/>
    </row>
    <row r="895" spans="1:3" x14ac:dyDescent="0.35">
      <c r="A895" s="24">
        <f t="shared" si="13"/>
        <v>892</v>
      </c>
      <c r="C895" s="27"/>
    </row>
    <row r="896" spans="1:3" x14ac:dyDescent="0.35">
      <c r="A896" s="24">
        <f t="shared" si="13"/>
        <v>893</v>
      </c>
      <c r="C896" s="27"/>
    </row>
    <row r="897" spans="1:3" x14ac:dyDescent="0.35">
      <c r="A897" s="24">
        <f t="shared" si="13"/>
        <v>894</v>
      </c>
      <c r="C897" s="27"/>
    </row>
    <row r="898" spans="1:3" x14ac:dyDescent="0.35">
      <c r="A898" s="24">
        <f t="shared" si="13"/>
        <v>895</v>
      </c>
      <c r="C898" s="27"/>
    </row>
    <row r="899" spans="1:3" x14ac:dyDescent="0.35">
      <c r="A899" s="24">
        <f t="shared" si="13"/>
        <v>896</v>
      </c>
      <c r="C899" s="27"/>
    </row>
    <row r="900" spans="1:3" x14ac:dyDescent="0.35">
      <c r="A900" s="24">
        <f t="shared" ref="A900:A963" si="14">ROW()-3</f>
        <v>897</v>
      </c>
      <c r="C900" s="27"/>
    </row>
    <row r="901" spans="1:3" x14ac:dyDescent="0.35">
      <c r="A901" s="24">
        <f t="shared" si="14"/>
        <v>898</v>
      </c>
      <c r="C901" s="27"/>
    </row>
    <row r="902" spans="1:3" x14ac:dyDescent="0.35">
      <c r="A902" s="24">
        <f t="shared" si="14"/>
        <v>899</v>
      </c>
      <c r="C902" s="27"/>
    </row>
    <row r="903" spans="1:3" x14ac:dyDescent="0.35">
      <c r="A903" s="24">
        <f t="shared" si="14"/>
        <v>900</v>
      </c>
      <c r="C903" s="27"/>
    </row>
    <row r="904" spans="1:3" x14ac:dyDescent="0.35">
      <c r="A904" s="24">
        <f t="shared" si="14"/>
        <v>901</v>
      </c>
      <c r="C904" s="27"/>
    </row>
    <row r="905" spans="1:3" x14ac:dyDescent="0.35">
      <c r="A905" s="24">
        <f t="shared" si="14"/>
        <v>902</v>
      </c>
      <c r="C905" s="27"/>
    </row>
    <row r="906" spans="1:3" x14ac:dyDescent="0.35">
      <c r="A906" s="24">
        <f t="shared" si="14"/>
        <v>903</v>
      </c>
      <c r="C906" s="27"/>
    </row>
    <row r="907" spans="1:3" x14ac:dyDescent="0.35">
      <c r="A907" s="24">
        <f t="shared" si="14"/>
        <v>904</v>
      </c>
      <c r="C907" s="27"/>
    </row>
    <row r="908" spans="1:3" x14ac:dyDescent="0.35">
      <c r="A908" s="24">
        <f t="shared" si="14"/>
        <v>905</v>
      </c>
      <c r="C908" s="27"/>
    </row>
    <row r="909" spans="1:3" x14ac:dyDescent="0.35">
      <c r="A909" s="24">
        <f t="shared" si="14"/>
        <v>906</v>
      </c>
      <c r="C909" s="27"/>
    </row>
    <row r="910" spans="1:3" x14ac:dyDescent="0.35">
      <c r="A910" s="24">
        <f t="shared" si="14"/>
        <v>907</v>
      </c>
      <c r="C910" s="27"/>
    </row>
    <row r="911" spans="1:3" x14ac:dyDescent="0.35">
      <c r="A911" s="24">
        <f t="shared" si="14"/>
        <v>908</v>
      </c>
      <c r="C911" s="27"/>
    </row>
    <row r="912" spans="1:3" x14ac:dyDescent="0.35">
      <c r="A912" s="24">
        <f t="shared" si="14"/>
        <v>909</v>
      </c>
      <c r="C912" s="27"/>
    </row>
    <row r="913" spans="1:3" x14ac:dyDescent="0.35">
      <c r="A913" s="24">
        <f t="shared" si="14"/>
        <v>910</v>
      </c>
      <c r="C913" s="27"/>
    </row>
    <row r="914" spans="1:3" x14ac:dyDescent="0.35">
      <c r="A914" s="24">
        <f t="shared" si="14"/>
        <v>911</v>
      </c>
      <c r="C914" s="27"/>
    </row>
    <row r="915" spans="1:3" x14ac:dyDescent="0.35">
      <c r="A915" s="24">
        <f t="shared" si="14"/>
        <v>912</v>
      </c>
      <c r="C915" s="27"/>
    </row>
    <row r="916" spans="1:3" x14ac:dyDescent="0.35">
      <c r="A916" s="24">
        <f t="shared" si="14"/>
        <v>913</v>
      </c>
      <c r="C916" s="27"/>
    </row>
    <row r="917" spans="1:3" x14ac:dyDescent="0.35">
      <c r="A917" s="24">
        <f t="shared" si="14"/>
        <v>914</v>
      </c>
      <c r="C917" s="27"/>
    </row>
    <row r="918" spans="1:3" x14ac:dyDescent="0.35">
      <c r="A918" s="24">
        <f t="shared" si="14"/>
        <v>915</v>
      </c>
      <c r="C918" s="27"/>
    </row>
    <row r="919" spans="1:3" x14ac:dyDescent="0.35">
      <c r="A919" s="24">
        <f t="shared" si="14"/>
        <v>916</v>
      </c>
      <c r="C919" s="27"/>
    </row>
    <row r="920" spans="1:3" x14ac:dyDescent="0.35">
      <c r="A920" s="24">
        <f t="shared" si="14"/>
        <v>917</v>
      </c>
      <c r="C920" s="27"/>
    </row>
    <row r="921" spans="1:3" x14ac:dyDescent="0.35">
      <c r="A921" s="24">
        <f t="shared" si="14"/>
        <v>918</v>
      </c>
      <c r="C921" s="27"/>
    </row>
    <row r="922" spans="1:3" x14ac:dyDescent="0.35">
      <c r="A922" s="24">
        <f t="shared" si="14"/>
        <v>919</v>
      </c>
      <c r="C922" s="27"/>
    </row>
    <row r="923" spans="1:3" x14ac:dyDescent="0.35">
      <c r="A923" s="24">
        <f t="shared" si="14"/>
        <v>920</v>
      </c>
      <c r="C923" s="27"/>
    </row>
    <row r="924" spans="1:3" x14ac:dyDescent="0.35">
      <c r="A924" s="24">
        <f t="shared" si="14"/>
        <v>921</v>
      </c>
      <c r="C924" s="27"/>
    </row>
    <row r="925" spans="1:3" x14ac:dyDescent="0.35">
      <c r="A925" s="24">
        <f t="shared" si="14"/>
        <v>922</v>
      </c>
      <c r="C925" s="27"/>
    </row>
    <row r="926" spans="1:3" x14ac:dyDescent="0.35">
      <c r="A926" s="24">
        <f t="shared" si="14"/>
        <v>923</v>
      </c>
      <c r="C926" s="27"/>
    </row>
    <row r="927" spans="1:3" x14ac:dyDescent="0.35">
      <c r="A927" s="24">
        <f t="shared" si="14"/>
        <v>924</v>
      </c>
      <c r="C927" s="27"/>
    </row>
    <row r="928" spans="1:3" x14ac:dyDescent="0.35">
      <c r="A928" s="24">
        <f t="shared" si="14"/>
        <v>925</v>
      </c>
      <c r="C928" s="27"/>
    </row>
    <row r="929" spans="1:3" x14ac:dyDescent="0.35">
      <c r="A929" s="24">
        <f t="shared" si="14"/>
        <v>926</v>
      </c>
      <c r="C929" s="27"/>
    </row>
    <row r="930" spans="1:3" x14ac:dyDescent="0.35">
      <c r="A930" s="24">
        <f t="shared" si="14"/>
        <v>927</v>
      </c>
      <c r="C930" s="27"/>
    </row>
    <row r="931" spans="1:3" x14ac:dyDescent="0.35">
      <c r="A931" s="24">
        <f t="shared" si="14"/>
        <v>928</v>
      </c>
      <c r="C931" s="27"/>
    </row>
    <row r="932" spans="1:3" x14ac:dyDescent="0.35">
      <c r="A932" s="24">
        <f t="shared" si="14"/>
        <v>929</v>
      </c>
      <c r="C932" s="27"/>
    </row>
    <row r="933" spans="1:3" x14ac:dyDescent="0.35">
      <c r="A933" s="24">
        <f t="shared" si="14"/>
        <v>930</v>
      </c>
      <c r="C933" s="27"/>
    </row>
    <row r="934" spans="1:3" x14ac:dyDescent="0.35">
      <c r="A934" s="24">
        <f t="shared" si="14"/>
        <v>931</v>
      </c>
      <c r="C934" s="27"/>
    </row>
    <row r="935" spans="1:3" x14ac:dyDescent="0.35">
      <c r="A935" s="24">
        <f t="shared" si="14"/>
        <v>932</v>
      </c>
      <c r="C935" s="27"/>
    </row>
    <row r="936" spans="1:3" x14ac:dyDescent="0.35">
      <c r="A936" s="24">
        <f t="shared" si="14"/>
        <v>933</v>
      </c>
      <c r="C936" s="27"/>
    </row>
    <row r="937" spans="1:3" x14ac:dyDescent="0.35">
      <c r="A937" s="24">
        <f t="shared" si="14"/>
        <v>934</v>
      </c>
      <c r="C937" s="27"/>
    </row>
    <row r="938" spans="1:3" x14ac:dyDescent="0.35">
      <c r="A938" s="24">
        <f t="shared" si="14"/>
        <v>935</v>
      </c>
      <c r="C938" s="27"/>
    </row>
    <row r="939" spans="1:3" x14ac:dyDescent="0.35">
      <c r="A939" s="24">
        <f t="shared" si="14"/>
        <v>936</v>
      </c>
      <c r="C939" s="27"/>
    </row>
    <row r="940" spans="1:3" x14ac:dyDescent="0.35">
      <c r="A940" s="24">
        <f t="shared" si="14"/>
        <v>937</v>
      </c>
      <c r="C940" s="27"/>
    </row>
    <row r="941" spans="1:3" x14ac:dyDescent="0.35">
      <c r="A941" s="24">
        <f t="shared" si="14"/>
        <v>938</v>
      </c>
      <c r="C941" s="27"/>
    </row>
    <row r="942" spans="1:3" x14ac:dyDescent="0.35">
      <c r="A942" s="24">
        <f t="shared" si="14"/>
        <v>939</v>
      </c>
      <c r="C942" s="27"/>
    </row>
    <row r="943" spans="1:3" x14ac:dyDescent="0.35">
      <c r="A943" s="24">
        <f t="shared" si="14"/>
        <v>940</v>
      </c>
      <c r="C943" s="27"/>
    </row>
    <row r="944" spans="1:3" x14ac:dyDescent="0.35">
      <c r="A944" s="24">
        <f t="shared" si="14"/>
        <v>941</v>
      </c>
      <c r="C944" s="27"/>
    </row>
    <row r="945" spans="1:3" x14ac:dyDescent="0.35">
      <c r="A945" s="24">
        <f t="shared" si="14"/>
        <v>942</v>
      </c>
      <c r="C945" s="27"/>
    </row>
    <row r="946" spans="1:3" x14ac:dyDescent="0.35">
      <c r="A946" s="24">
        <f t="shared" si="14"/>
        <v>943</v>
      </c>
      <c r="C946" s="27"/>
    </row>
    <row r="947" spans="1:3" x14ac:dyDescent="0.35">
      <c r="A947" s="24">
        <f t="shared" si="14"/>
        <v>944</v>
      </c>
      <c r="C947" s="27"/>
    </row>
    <row r="948" spans="1:3" x14ac:dyDescent="0.35">
      <c r="A948" s="24">
        <f t="shared" si="14"/>
        <v>945</v>
      </c>
      <c r="C948" s="27"/>
    </row>
    <row r="949" spans="1:3" x14ac:dyDescent="0.35">
      <c r="A949" s="24">
        <f t="shared" si="14"/>
        <v>946</v>
      </c>
      <c r="C949" s="27"/>
    </row>
    <row r="950" spans="1:3" x14ac:dyDescent="0.35">
      <c r="A950" s="24">
        <f t="shared" si="14"/>
        <v>947</v>
      </c>
      <c r="C950" s="27"/>
    </row>
    <row r="951" spans="1:3" x14ac:dyDescent="0.35">
      <c r="A951" s="24">
        <f t="shared" si="14"/>
        <v>948</v>
      </c>
      <c r="C951" s="27"/>
    </row>
    <row r="952" spans="1:3" x14ac:dyDescent="0.35">
      <c r="A952" s="24">
        <f t="shared" si="14"/>
        <v>949</v>
      </c>
      <c r="C952" s="27"/>
    </row>
    <row r="953" spans="1:3" x14ac:dyDescent="0.35">
      <c r="A953" s="24">
        <f t="shared" si="14"/>
        <v>950</v>
      </c>
      <c r="C953" s="27"/>
    </row>
    <row r="954" spans="1:3" x14ac:dyDescent="0.35">
      <c r="A954" s="24">
        <f t="shared" si="14"/>
        <v>951</v>
      </c>
      <c r="C954" s="27"/>
    </row>
    <row r="955" spans="1:3" x14ac:dyDescent="0.35">
      <c r="A955" s="24">
        <f t="shared" si="14"/>
        <v>952</v>
      </c>
      <c r="C955" s="27"/>
    </row>
    <row r="956" spans="1:3" x14ac:dyDescent="0.35">
      <c r="A956" s="24">
        <f t="shared" si="14"/>
        <v>953</v>
      </c>
      <c r="C956" s="27"/>
    </row>
    <row r="957" spans="1:3" x14ac:dyDescent="0.35">
      <c r="A957" s="24">
        <f t="shared" si="14"/>
        <v>954</v>
      </c>
      <c r="C957" s="27"/>
    </row>
    <row r="958" spans="1:3" x14ac:dyDescent="0.35">
      <c r="A958" s="24">
        <f t="shared" si="14"/>
        <v>955</v>
      </c>
      <c r="C958" s="27"/>
    </row>
    <row r="959" spans="1:3" x14ac:dyDescent="0.35">
      <c r="A959" s="24">
        <f t="shared" si="14"/>
        <v>956</v>
      </c>
      <c r="C959" s="27"/>
    </row>
    <row r="960" spans="1:3" x14ac:dyDescent="0.35">
      <c r="A960" s="24">
        <f t="shared" si="14"/>
        <v>957</v>
      </c>
      <c r="C960" s="27"/>
    </row>
    <row r="961" spans="1:3" x14ac:dyDescent="0.35">
      <c r="A961" s="24">
        <f t="shared" si="14"/>
        <v>958</v>
      </c>
      <c r="C961" s="27"/>
    </row>
    <row r="962" spans="1:3" x14ac:dyDescent="0.35">
      <c r="A962" s="24">
        <f t="shared" si="14"/>
        <v>959</v>
      </c>
      <c r="C962" s="27"/>
    </row>
    <row r="963" spans="1:3" x14ac:dyDescent="0.35">
      <c r="A963" s="24">
        <f t="shared" si="14"/>
        <v>960</v>
      </c>
      <c r="C963" s="27"/>
    </row>
    <row r="964" spans="1:3" x14ac:dyDescent="0.35">
      <c r="A964" s="24">
        <f t="shared" ref="A964:A1027" si="15">ROW()-3</f>
        <v>961</v>
      </c>
      <c r="C964" s="27"/>
    </row>
    <row r="965" spans="1:3" x14ac:dyDescent="0.35">
      <c r="A965" s="24">
        <f t="shared" si="15"/>
        <v>962</v>
      </c>
      <c r="C965" s="27"/>
    </row>
    <row r="966" spans="1:3" x14ac:dyDescent="0.35">
      <c r="A966" s="24">
        <f t="shared" si="15"/>
        <v>963</v>
      </c>
      <c r="C966" s="27"/>
    </row>
    <row r="967" spans="1:3" x14ac:dyDescent="0.35">
      <c r="A967" s="24">
        <f t="shared" si="15"/>
        <v>964</v>
      </c>
      <c r="C967" s="27"/>
    </row>
    <row r="968" spans="1:3" x14ac:dyDescent="0.35">
      <c r="A968" s="24">
        <f t="shared" si="15"/>
        <v>965</v>
      </c>
      <c r="C968" s="27"/>
    </row>
    <row r="969" spans="1:3" x14ac:dyDescent="0.35">
      <c r="A969" s="24">
        <f t="shared" si="15"/>
        <v>966</v>
      </c>
      <c r="C969" s="27"/>
    </row>
    <row r="970" spans="1:3" x14ac:dyDescent="0.35">
      <c r="A970" s="24">
        <f t="shared" si="15"/>
        <v>967</v>
      </c>
      <c r="C970" s="27"/>
    </row>
    <row r="971" spans="1:3" x14ac:dyDescent="0.35">
      <c r="A971" s="24">
        <f t="shared" si="15"/>
        <v>968</v>
      </c>
      <c r="C971" s="27"/>
    </row>
    <row r="972" spans="1:3" x14ac:dyDescent="0.35">
      <c r="A972" s="24">
        <f t="shared" si="15"/>
        <v>969</v>
      </c>
      <c r="C972" s="27"/>
    </row>
    <row r="973" spans="1:3" x14ac:dyDescent="0.35">
      <c r="A973" s="24">
        <f t="shared" si="15"/>
        <v>970</v>
      </c>
      <c r="C973" s="27"/>
    </row>
    <row r="974" spans="1:3" x14ac:dyDescent="0.35">
      <c r="A974" s="24">
        <f t="shared" si="15"/>
        <v>971</v>
      </c>
      <c r="C974" s="27"/>
    </row>
    <row r="975" spans="1:3" x14ac:dyDescent="0.35">
      <c r="A975" s="24">
        <f t="shared" si="15"/>
        <v>972</v>
      </c>
      <c r="C975" s="27"/>
    </row>
    <row r="976" spans="1:3" x14ac:dyDescent="0.35">
      <c r="A976" s="24">
        <f t="shared" si="15"/>
        <v>973</v>
      </c>
      <c r="C976" s="27"/>
    </row>
    <row r="977" spans="1:3" x14ac:dyDescent="0.35">
      <c r="A977" s="24">
        <f t="shared" si="15"/>
        <v>974</v>
      </c>
      <c r="C977" s="27"/>
    </row>
    <row r="978" spans="1:3" x14ac:dyDescent="0.35">
      <c r="A978" s="24">
        <f t="shared" si="15"/>
        <v>975</v>
      </c>
      <c r="C978" s="27"/>
    </row>
    <row r="979" spans="1:3" x14ac:dyDescent="0.35">
      <c r="A979" s="24">
        <f t="shared" si="15"/>
        <v>976</v>
      </c>
      <c r="C979" s="27"/>
    </row>
    <row r="980" spans="1:3" x14ac:dyDescent="0.35">
      <c r="A980" s="24">
        <f t="shared" si="15"/>
        <v>977</v>
      </c>
      <c r="C980" s="27"/>
    </row>
    <row r="981" spans="1:3" x14ac:dyDescent="0.35">
      <c r="A981" s="24">
        <f t="shared" si="15"/>
        <v>978</v>
      </c>
      <c r="C981" s="27"/>
    </row>
    <row r="982" spans="1:3" x14ac:dyDescent="0.35">
      <c r="A982" s="24">
        <f t="shared" si="15"/>
        <v>979</v>
      </c>
      <c r="C982" s="27"/>
    </row>
    <row r="983" spans="1:3" x14ac:dyDescent="0.35">
      <c r="A983" s="24">
        <f t="shared" si="15"/>
        <v>980</v>
      </c>
      <c r="C983" s="27"/>
    </row>
    <row r="984" spans="1:3" x14ac:dyDescent="0.35">
      <c r="A984" s="24">
        <f t="shared" si="15"/>
        <v>981</v>
      </c>
      <c r="C984" s="27"/>
    </row>
    <row r="985" spans="1:3" x14ac:dyDescent="0.35">
      <c r="A985" s="24">
        <f t="shared" si="15"/>
        <v>982</v>
      </c>
      <c r="C985" s="27"/>
    </row>
    <row r="986" spans="1:3" x14ac:dyDescent="0.35">
      <c r="A986" s="24">
        <f t="shared" si="15"/>
        <v>983</v>
      </c>
      <c r="C986" s="27"/>
    </row>
    <row r="987" spans="1:3" x14ac:dyDescent="0.35">
      <c r="A987" s="24">
        <f t="shared" si="15"/>
        <v>984</v>
      </c>
      <c r="C987" s="27"/>
    </row>
    <row r="988" spans="1:3" x14ac:dyDescent="0.35">
      <c r="A988" s="24">
        <f t="shared" si="15"/>
        <v>985</v>
      </c>
      <c r="C988" s="27"/>
    </row>
    <row r="989" spans="1:3" x14ac:dyDescent="0.35">
      <c r="A989" s="24">
        <f t="shared" si="15"/>
        <v>986</v>
      </c>
      <c r="C989" s="27"/>
    </row>
    <row r="990" spans="1:3" x14ac:dyDescent="0.35">
      <c r="A990" s="24">
        <f t="shared" si="15"/>
        <v>987</v>
      </c>
      <c r="C990" s="27"/>
    </row>
    <row r="991" spans="1:3" x14ac:dyDescent="0.35">
      <c r="A991" s="24">
        <f t="shared" si="15"/>
        <v>988</v>
      </c>
      <c r="C991" s="27"/>
    </row>
    <row r="992" spans="1:3" x14ac:dyDescent="0.35">
      <c r="A992" s="24">
        <f t="shared" si="15"/>
        <v>989</v>
      </c>
      <c r="C992" s="27"/>
    </row>
    <row r="993" spans="1:3" x14ac:dyDescent="0.35">
      <c r="A993" s="24">
        <f t="shared" si="15"/>
        <v>990</v>
      </c>
      <c r="C993" s="27"/>
    </row>
    <row r="994" spans="1:3" x14ac:dyDescent="0.35">
      <c r="A994" s="24">
        <f t="shared" si="15"/>
        <v>991</v>
      </c>
      <c r="C994" s="27"/>
    </row>
    <row r="995" spans="1:3" x14ac:dyDescent="0.35">
      <c r="A995" s="24">
        <f t="shared" si="15"/>
        <v>992</v>
      </c>
      <c r="C995" s="27"/>
    </row>
    <row r="996" spans="1:3" x14ac:dyDescent="0.35">
      <c r="A996" s="24">
        <f t="shared" si="15"/>
        <v>993</v>
      </c>
      <c r="C996" s="27"/>
    </row>
    <row r="997" spans="1:3" x14ac:dyDescent="0.35">
      <c r="A997" s="24">
        <f t="shared" si="15"/>
        <v>994</v>
      </c>
      <c r="C997" s="27"/>
    </row>
    <row r="998" spans="1:3" x14ac:dyDescent="0.35">
      <c r="A998" s="24">
        <f t="shared" si="15"/>
        <v>995</v>
      </c>
      <c r="C998" s="27"/>
    </row>
    <row r="999" spans="1:3" x14ac:dyDescent="0.35">
      <c r="A999" s="24">
        <f t="shared" si="15"/>
        <v>996</v>
      </c>
      <c r="C999" s="27"/>
    </row>
    <row r="1000" spans="1:3" x14ac:dyDescent="0.35">
      <c r="A1000" s="24">
        <f t="shared" si="15"/>
        <v>997</v>
      </c>
      <c r="C1000" s="27"/>
    </row>
    <row r="1001" spans="1:3" x14ac:dyDescent="0.35">
      <c r="A1001" s="24">
        <f t="shared" si="15"/>
        <v>998</v>
      </c>
      <c r="C1001" s="27"/>
    </row>
    <row r="1002" spans="1:3" x14ac:dyDescent="0.35">
      <c r="A1002" s="24">
        <f t="shared" si="15"/>
        <v>999</v>
      </c>
      <c r="C1002" s="27"/>
    </row>
    <row r="1003" spans="1:3" x14ac:dyDescent="0.35">
      <c r="A1003" s="24">
        <f t="shared" si="15"/>
        <v>1000</v>
      </c>
      <c r="C1003" s="27"/>
    </row>
    <row r="1004" spans="1:3" x14ac:dyDescent="0.35">
      <c r="A1004" s="24">
        <f t="shared" si="15"/>
        <v>1001</v>
      </c>
      <c r="C1004" s="27"/>
    </row>
    <row r="1005" spans="1:3" x14ac:dyDescent="0.35">
      <c r="A1005" s="24">
        <f t="shared" si="15"/>
        <v>1002</v>
      </c>
      <c r="C1005" s="27"/>
    </row>
    <row r="1006" spans="1:3" x14ac:dyDescent="0.35">
      <c r="A1006" s="24">
        <f t="shared" si="15"/>
        <v>1003</v>
      </c>
      <c r="C1006" s="27"/>
    </row>
    <row r="1007" spans="1:3" x14ac:dyDescent="0.35">
      <c r="A1007" s="24">
        <f t="shared" si="15"/>
        <v>1004</v>
      </c>
      <c r="C1007" s="27"/>
    </row>
    <row r="1008" spans="1:3" x14ac:dyDescent="0.35">
      <c r="A1008" s="24">
        <f t="shared" si="15"/>
        <v>1005</v>
      </c>
      <c r="C1008" s="27"/>
    </row>
    <row r="1009" spans="1:3" x14ac:dyDescent="0.35">
      <c r="A1009" s="24">
        <f t="shared" si="15"/>
        <v>1006</v>
      </c>
      <c r="C1009" s="27"/>
    </row>
    <row r="1010" spans="1:3" x14ac:dyDescent="0.35">
      <c r="A1010" s="24">
        <f t="shared" si="15"/>
        <v>1007</v>
      </c>
      <c r="C1010" s="27"/>
    </row>
    <row r="1011" spans="1:3" x14ac:dyDescent="0.35">
      <c r="A1011" s="24">
        <f t="shared" si="15"/>
        <v>1008</v>
      </c>
      <c r="C1011" s="27"/>
    </row>
    <row r="1012" spans="1:3" x14ac:dyDescent="0.35">
      <c r="A1012" s="24">
        <f t="shared" si="15"/>
        <v>1009</v>
      </c>
      <c r="C1012" s="27"/>
    </row>
    <row r="1013" spans="1:3" x14ac:dyDescent="0.35">
      <c r="A1013" s="24">
        <f t="shared" si="15"/>
        <v>1010</v>
      </c>
      <c r="C1013" s="27"/>
    </row>
    <row r="1014" spans="1:3" x14ac:dyDescent="0.35">
      <c r="A1014" s="24">
        <f t="shared" si="15"/>
        <v>1011</v>
      </c>
      <c r="C1014" s="27"/>
    </row>
    <row r="1015" spans="1:3" x14ac:dyDescent="0.35">
      <c r="A1015" s="24">
        <f t="shared" si="15"/>
        <v>1012</v>
      </c>
      <c r="C1015" s="27"/>
    </row>
    <row r="1016" spans="1:3" x14ac:dyDescent="0.35">
      <c r="A1016" s="24">
        <f t="shared" si="15"/>
        <v>1013</v>
      </c>
      <c r="C1016" s="27"/>
    </row>
    <row r="1017" spans="1:3" x14ac:dyDescent="0.35">
      <c r="A1017" s="24">
        <f t="shared" si="15"/>
        <v>1014</v>
      </c>
      <c r="C1017" s="27"/>
    </row>
    <row r="1018" spans="1:3" x14ac:dyDescent="0.35">
      <c r="A1018" s="24">
        <f t="shared" si="15"/>
        <v>1015</v>
      </c>
      <c r="C1018" s="27"/>
    </row>
    <row r="1019" spans="1:3" x14ac:dyDescent="0.35">
      <c r="A1019" s="24">
        <f t="shared" si="15"/>
        <v>1016</v>
      </c>
      <c r="C1019" s="27"/>
    </row>
    <row r="1020" spans="1:3" x14ac:dyDescent="0.35">
      <c r="A1020" s="24">
        <f t="shared" si="15"/>
        <v>1017</v>
      </c>
      <c r="C1020" s="27"/>
    </row>
    <row r="1021" spans="1:3" x14ac:dyDescent="0.35">
      <c r="A1021" s="24">
        <f t="shared" si="15"/>
        <v>1018</v>
      </c>
      <c r="C1021" s="27"/>
    </row>
    <row r="1022" spans="1:3" x14ac:dyDescent="0.35">
      <c r="A1022" s="24">
        <f t="shared" si="15"/>
        <v>1019</v>
      </c>
      <c r="C1022" s="27"/>
    </row>
    <row r="1023" spans="1:3" x14ac:dyDescent="0.35">
      <c r="A1023" s="24">
        <f t="shared" si="15"/>
        <v>1020</v>
      </c>
      <c r="C1023" s="27"/>
    </row>
    <row r="1024" spans="1:3" x14ac:dyDescent="0.35">
      <c r="A1024" s="24">
        <f t="shared" si="15"/>
        <v>1021</v>
      </c>
      <c r="C1024" s="27"/>
    </row>
    <row r="1025" spans="1:3" x14ac:dyDescent="0.35">
      <c r="A1025" s="24">
        <f t="shared" si="15"/>
        <v>1022</v>
      </c>
      <c r="C1025" s="27"/>
    </row>
    <row r="1026" spans="1:3" x14ac:dyDescent="0.35">
      <c r="A1026" s="24">
        <f t="shared" si="15"/>
        <v>1023</v>
      </c>
      <c r="C1026" s="27"/>
    </row>
    <row r="1027" spans="1:3" x14ac:dyDescent="0.35">
      <c r="A1027" s="24">
        <f t="shared" si="15"/>
        <v>1024</v>
      </c>
      <c r="C1027" s="27"/>
    </row>
    <row r="1028" spans="1:3" x14ac:dyDescent="0.35">
      <c r="A1028" s="24">
        <f>ROW()-3</f>
        <v>1025</v>
      </c>
      <c r="C1028" s="27"/>
    </row>
    <row r="1029" spans="1:3" x14ac:dyDescent="0.35">
      <c r="A1029" s="24">
        <f>ROW()-3</f>
        <v>1026</v>
      </c>
      <c r="C1029" s="27"/>
    </row>
    <row r="1030" spans="1:3" x14ac:dyDescent="0.35">
      <c r="A1030" s="24">
        <f>ROW()-3</f>
        <v>1027</v>
      </c>
      <c r="C1030" s="27"/>
    </row>
    <row r="1031" spans="1:3" x14ac:dyDescent="0.35">
      <c r="A1031" s="24">
        <f>ROW()-3</f>
        <v>1028</v>
      </c>
      <c r="C1031" s="27"/>
    </row>
  </sheetData>
  <mergeCells count="1">
    <mergeCell ref="G1:H1"/>
  </mergeCells>
  <dataValidations count="1">
    <dataValidation type="list" allowBlank="1" showInputMessage="1" showErrorMessage="1" sqref="C3:C1031" xr:uid="{00000000-0002-0000-0400-000000000000}">
      <formula1>"Overview and Instructions,Joint MBSE Maturity Index,Assessment Charts"</formula1>
    </dataValidation>
  </dataValidations>
  <pageMargins left="0.7" right="0.7" top="0.75" bottom="0.75" header="0.3" footer="0.3"/>
  <pageSetup paperSize="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29"/>
  <sheetViews>
    <sheetView zoomScaleNormal="100" workbookViewId="0">
      <selection activeCell="M32" sqref="M32"/>
    </sheetView>
  </sheetViews>
  <sheetFormatPr defaultRowHeight="14.5" x14ac:dyDescent="0.35"/>
  <cols>
    <col min="2" max="2" width="49.7265625" customWidth="1"/>
    <col min="3" max="3" width="9.453125" style="7" customWidth="1"/>
    <col min="4" max="4" width="9.54296875" style="7" bestFit="1" customWidth="1"/>
    <col min="5" max="5" width="9.7265625" style="7" customWidth="1"/>
    <col min="6" max="6" width="9" style="7" bestFit="1" customWidth="1"/>
    <col min="7" max="7" width="8.81640625" style="7"/>
  </cols>
  <sheetData>
    <row r="1" spans="1:6" ht="21" x14ac:dyDescent="0.5">
      <c r="A1" s="363" t="s">
        <v>475</v>
      </c>
      <c r="B1" s="363"/>
      <c r="C1" s="363"/>
      <c r="D1" s="363"/>
      <c r="E1" s="363"/>
      <c r="F1" s="363"/>
    </row>
    <row r="2" spans="1:6" x14ac:dyDescent="0.35">
      <c r="A2" s="36" t="s">
        <v>689</v>
      </c>
      <c r="B2" s="34"/>
      <c r="C2" s="35" t="s">
        <v>470</v>
      </c>
      <c r="D2" s="35" t="s">
        <v>468</v>
      </c>
      <c r="E2" s="35" t="s">
        <v>469</v>
      </c>
      <c r="F2" s="35" t="s">
        <v>471</v>
      </c>
    </row>
    <row r="3" spans="1:6" x14ac:dyDescent="0.35">
      <c r="B3" t="str">
        <f>'Joint MBSE Maturity Matrix'!A7</f>
        <v>C1: Model Based Systems Engineering (MBSE) (DA ONLY)</v>
      </c>
      <c r="C3" s="7" t="str">
        <f>'Joint MBSE Maturity Matrix'!S7</f>
        <v>N/A</v>
      </c>
      <c r="D3" s="7" t="str">
        <f>'Joint MBSE Maturity Matrix'!P7</f>
        <v>N/A</v>
      </c>
      <c r="E3" s="7" t="str">
        <f>'Joint MBSE Maturity Matrix'!Q7</f>
        <v>N/A</v>
      </c>
      <c r="F3" s="7" t="str">
        <f>'Joint MBSE Maturity Matrix'!R7</f>
        <v>N/A</v>
      </c>
    </row>
    <row r="4" spans="1:6" x14ac:dyDescent="0.35">
      <c r="B4" t="str">
        <f>'Joint MBSE Maturity Matrix'!A50</f>
        <v>C2: Systems Engineering Data Sharing (DA/PA)</v>
      </c>
      <c r="C4" s="7" t="str">
        <f>'Joint MBSE Maturity Matrix'!S50</f>
        <v>N/A</v>
      </c>
      <c r="D4" s="7" t="str">
        <f>'Joint MBSE Maturity Matrix'!P50</f>
        <v>N/A</v>
      </c>
      <c r="E4" s="7" t="str">
        <f>'Joint MBSE Maturity Matrix'!Q50</f>
        <v>N/A</v>
      </c>
      <c r="F4" s="7" t="str">
        <f>'Joint MBSE Maturity Matrix'!R50</f>
        <v>N/A</v>
      </c>
    </row>
    <row r="5" spans="1:6" x14ac:dyDescent="0.35">
      <c r="B5" t="str">
        <f>'Joint MBSE Maturity Matrix'!A68</f>
        <v>C3: Production Integration and Testing (PA ONLY)</v>
      </c>
      <c r="C5" s="7" t="str">
        <f>'Joint MBSE Maturity Matrix'!S68</f>
        <v>N/A</v>
      </c>
      <c r="D5" s="7" t="str">
        <f>'Joint MBSE Maturity Matrix'!P68</f>
        <v>N/A</v>
      </c>
      <c r="E5" s="7" t="str">
        <f>'Joint MBSE Maturity Matrix'!Q68</f>
        <v>N/A</v>
      </c>
      <c r="F5" s="7" t="str">
        <f>'Joint MBSE Maturity Matrix'!R68</f>
        <v>N/A</v>
      </c>
    </row>
    <row r="7" spans="1:6" x14ac:dyDescent="0.35">
      <c r="A7" s="37" t="str">
        <f>B3</f>
        <v>C1: Model Based Systems Engineering (MBSE) (DA ONLY)</v>
      </c>
      <c r="B7" s="8"/>
      <c r="C7" s="9" t="s">
        <v>470</v>
      </c>
      <c r="D7" s="9" t="s">
        <v>468</v>
      </c>
      <c r="E7" s="9" t="s">
        <v>469</v>
      </c>
      <c r="F7" s="9" t="s">
        <v>471</v>
      </c>
    </row>
    <row r="8" spans="1:6" x14ac:dyDescent="0.35">
      <c r="B8" t="str">
        <f>'Joint MBSE Maturity Matrix'!B8</f>
        <v>T1: MBSE Culture</v>
      </c>
      <c r="C8" s="7" t="str">
        <f>'Joint MBSE Maturity Matrix'!S8</f>
        <v>N/A</v>
      </c>
      <c r="D8" s="7" t="str">
        <f>'Joint MBSE Maturity Matrix'!P8</f>
        <v>N/A</v>
      </c>
      <c r="E8" s="7" t="str">
        <f>'Joint MBSE Maturity Matrix'!Q8</f>
        <v>N/A</v>
      </c>
      <c r="F8" s="7" t="str">
        <f>'Joint MBSE Maturity Matrix'!R8</f>
        <v>N/A</v>
      </c>
    </row>
    <row r="9" spans="1:6" x14ac:dyDescent="0.35">
      <c r="B9" t="str">
        <f>'Joint MBSE Maturity Matrix'!B15</f>
        <v>T2: MBSE Methodology and Management</v>
      </c>
      <c r="C9" s="7" t="str">
        <f>'Joint MBSE Maturity Matrix'!S15</f>
        <v>N/A</v>
      </c>
      <c r="D9" s="7" t="str">
        <f>'Joint MBSE Maturity Matrix'!P15</f>
        <v>N/A</v>
      </c>
      <c r="E9" s="7" t="str">
        <f>'Joint MBSE Maturity Matrix'!Q15</f>
        <v>N/A</v>
      </c>
      <c r="F9" s="7" t="str">
        <f>'Joint MBSE Maturity Matrix'!R15</f>
        <v>N/A</v>
      </c>
    </row>
    <row r="10" spans="1:6" x14ac:dyDescent="0.35">
      <c r="B10" t="str">
        <f>'Joint MBSE Maturity Matrix'!B24</f>
        <v>T3: MBSE Architecture Application</v>
      </c>
      <c r="C10" s="7" t="str">
        <f>'Joint MBSE Maturity Matrix'!S24</f>
        <v>N/A</v>
      </c>
      <c r="D10" s="7" t="str">
        <f>'Joint MBSE Maturity Matrix'!P24</f>
        <v>N/A</v>
      </c>
      <c r="E10" s="7" t="str">
        <f>'Joint MBSE Maturity Matrix'!Q24</f>
        <v>N/A</v>
      </c>
      <c r="F10" s="7" t="str">
        <f>'Joint MBSE Maturity Matrix'!R24</f>
        <v>N/A</v>
      </c>
    </row>
    <row r="11" spans="1:6" x14ac:dyDescent="0.35">
      <c r="B11" t="str">
        <f>'Joint MBSE Maturity Matrix'!B33</f>
        <v>T4: MBSE Tool Interoperability</v>
      </c>
      <c r="C11" s="7" t="str">
        <f>'Joint MBSE Maturity Matrix'!S33</f>
        <v>N/A</v>
      </c>
      <c r="D11" s="7" t="str">
        <f>'Joint MBSE Maturity Matrix'!P33</f>
        <v>N/A</v>
      </c>
      <c r="E11" s="7" t="str">
        <f>'Joint MBSE Maturity Matrix'!Q33</f>
        <v>N/A</v>
      </c>
      <c r="F11" s="7" t="str">
        <f>'Joint MBSE Maturity Matrix'!R33</f>
        <v>N/A</v>
      </c>
    </row>
    <row r="12" spans="1:6" x14ac:dyDescent="0.35">
      <c r="B12" t="str">
        <f>'Joint MBSE Maturity Matrix'!B41</f>
        <v>T5: MBSE Information Technology Infrastructure</v>
      </c>
      <c r="C12" s="7" t="str">
        <f>'Joint MBSE Maturity Matrix'!S41</f>
        <v>N/A</v>
      </c>
      <c r="D12" s="7" t="str">
        <f>'Joint MBSE Maturity Matrix'!P41</f>
        <v>N/A</v>
      </c>
      <c r="E12" s="7" t="str">
        <f>'Joint MBSE Maturity Matrix'!Q41</f>
        <v>N/A</v>
      </c>
      <c r="F12" s="7" t="str">
        <f>'Joint MBSE Maturity Matrix'!R41</f>
        <v>N/A</v>
      </c>
    </row>
    <row r="14" spans="1:6" x14ac:dyDescent="0.35">
      <c r="A14" s="40" t="s">
        <v>476</v>
      </c>
      <c r="B14" s="41"/>
      <c r="C14" s="42" t="s">
        <v>470</v>
      </c>
      <c r="D14" s="42" t="s">
        <v>468</v>
      </c>
      <c r="E14" s="42" t="s">
        <v>469</v>
      </c>
      <c r="F14" s="42" t="s">
        <v>471</v>
      </c>
    </row>
    <row r="15" spans="1:6" x14ac:dyDescent="0.35">
      <c r="B15" t="str">
        <f>'Joint MBSE Maturity Matrix'!C25</f>
        <v>F1: Requirement Architecture Development</v>
      </c>
      <c r="C15" s="7" t="str">
        <f>'Joint MBSE Maturity Matrix'!S25</f>
        <v>N/A</v>
      </c>
      <c r="D15" s="7" t="str">
        <f>'Joint MBSE Maturity Matrix'!P25</f>
        <v>N/A</v>
      </c>
      <c r="E15" s="7" t="str">
        <f>'Joint MBSE Maturity Matrix'!Q25</f>
        <v>N/A</v>
      </c>
      <c r="F15" s="7" t="str">
        <f>'Joint MBSE Maturity Matrix'!R25</f>
        <v>N/A</v>
      </c>
    </row>
    <row r="16" spans="1:6" x14ac:dyDescent="0.35">
      <c r="B16" t="str">
        <f>'Joint MBSE Maturity Matrix'!C27</f>
        <v>F3: Functional Architecture Development</v>
      </c>
      <c r="C16" s="7" t="str">
        <f>'Joint MBSE Maturity Matrix'!S27</f>
        <v>N/A</v>
      </c>
      <c r="D16" s="7" t="str">
        <f>'Joint MBSE Maturity Matrix'!P27</f>
        <v>N/A</v>
      </c>
      <c r="E16" s="7" t="str">
        <f>'Joint MBSE Maturity Matrix'!Q27</f>
        <v>N/A</v>
      </c>
      <c r="F16" s="7" t="str">
        <f>'Joint MBSE Maturity Matrix'!R27</f>
        <v>N/A</v>
      </c>
    </row>
    <row r="17" spans="1:6" x14ac:dyDescent="0.35">
      <c r="B17" t="str">
        <f>'Joint MBSE Maturity Matrix'!C29</f>
        <v>F5: Physical Architecture Development</v>
      </c>
      <c r="C17" s="7" t="str">
        <f>'Joint MBSE Maturity Matrix'!S29</f>
        <v>N/A</v>
      </c>
      <c r="D17" s="7" t="str">
        <f>'Joint MBSE Maturity Matrix'!P29</f>
        <v>N/A</v>
      </c>
      <c r="E17" s="7" t="str">
        <f>'Joint MBSE Maturity Matrix'!Q29</f>
        <v>N/A</v>
      </c>
      <c r="F17" s="7" t="str">
        <f>'Joint MBSE Maturity Matrix'!R29</f>
        <v>N/A</v>
      </c>
    </row>
    <row r="18" spans="1:6" x14ac:dyDescent="0.35">
      <c r="B18" t="str">
        <f>'Joint MBSE Maturity Matrix'!C31</f>
        <v>F7: Verification and Validation (V&amp;V) Development</v>
      </c>
      <c r="C18" s="7" t="str">
        <f>'Joint MBSE Maturity Matrix'!S31</f>
        <v>N/A</v>
      </c>
      <c r="D18" s="7" t="str">
        <f>'Joint MBSE Maturity Matrix'!P31</f>
        <v>N/A</v>
      </c>
      <c r="E18" s="7" t="str">
        <f>'Joint MBSE Maturity Matrix'!Q31</f>
        <v>N/A</v>
      </c>
      <c r="F18" s="7" t="str">
        <f>'Joint MBSE Maturity Matrix'!R31</f>
        <v>N/A</v>
      </c>
    </row>
    <row r="20" spans="1:6" x14ac:dyDescent="0.35">
      <c r="A20" s="38" t="str">
        <f>'Joint MBSE Maturity Matrix'!A50</f>
        <v>C2: Systems Engineering Data Sharing (DA/PA)</v>
      </c>
      <c r="B20" s="30"/>
      <c r="C20" s="31" t="s">
        <v>470</v>
      </c>
      <c r="D20" s="31" t="s">
        <v>468</v>
      </c>
      <c r="E20" s="31" t="s">
        <v>469</v>
      </c>
      <c r="F20" s="31" t="s">
        <v>471</v>
      </c>
    </row>
    <row r="21" spans="1:6" x14ac:dyDescent="0.35">
      <c r="B21" t="str">
        <f>'Joint MBSE Maturity Matrix'!B51</f>
        <v>T1: Data Artifact Interfaces</v>
      </c>
      <c r="C21" s="7" t="str">
        <f>'Joint MBSE Maturity Matrix'!S51</f>
        <v>N/A</v>
      </c>
      <c r="D21" s="7" t="str">
        <f>'Joint MBSE Maturity Matrix'!P51</f>
        <v>N/A</v>
      </c>
      <c r="E21" s="7" t="str">
        <f>'Joint MBSE Maturity Matrix'!Q51</f>
        <v>N/A</v>
      </c>
      <c r="F21" s="7" t="str">
        <f>'Joint MBSE Maturity Matrix'!R51</f>
        <v>N/A</v>
      </c>
    </row>
    <row r="22" spans="1:6" x14ac:dyDescent="0.35">
      <c r="B22" t="str">
        <f>'Joint MBSE Maturity Matrix'!B59</f>
        <v>T2: Systems Engineering Data Sharing Infrastructure</v>
      </c>
      <c r="C22" s="7" t="str">
        <f>'Joint MBSE Maturity Matrix'!S59</f>
        <v>N/A</v>
      </c>
      <c r="D22" s="7" t="str">
        <f>'Joint MBSE Maturity Matrix'!P59</f>
        <v>N/A</v>
      </c>
      <c r="E22" s="7" t="str">
        <f>'Joint MBSE Maturity Matrix'!Q59</f>
        <v>N/A</v>
      </c>
      <c r="F22" s="7" t="str">
        <f>'Joint MBSE Maturity Matrix'!R59</f>
        <v>N/A</v>
      </c>
    </row>
    <row r="23" spans="1:6" x14ac:dyDescent="0.35">
      <c r="B23" t="str">
        <f>'Joint MBSE Maturity Matrix'!B64</f>
        <v>T3: Systems Engineering Data Sharing Strategy</v>
      </c>
      <c r="C23" s="7" t="str">
        <f>'Joint MBSE Maturity Matrix'!S64</f>
        <v>N/A</v>
      </c>
      <c r="D23" s="7" t="str">
        <f>'Joint MBSE Maturity Matrix'!P64</f>
        <v>N/A</v>
      </c>
      <c r="E23" s="7" t="str">
        <f>'Joint MBSE Maturity Matrix'!Q64</f>
        <v>N/A</v>
      </c>
      <c r="F23" s="7" t="str">
        <f>'Joint MBSE Maturity Matrix'!R64</f>
        <v>N/A</v>
      </c>
    </row>
    <row r="25" spans="1:6" x14ac:dyDescent="0.35">
      <c r="A25" s="39" t="str">
        <f>'Joint MBSE Maturity Matrix'!A68</f>
        <v>C3: Production Integration and Testing (PA ONLY)</v>
      </c>
      <c r="B25" s="32"/>
      <c r="C25" s="33" t="s">
        <v>470</v>
      </c>
      <c r="D25" s="33" t="s">
        <v>468</v>
      </c>
      <c r="E25" s="33" t="s">
        <v>469</v>
      </c>
      <c r="F25" s="33" t="s">
        <v>471</v>
      </c>
    </row>
    <row r="26" spans="1:6" x14ac:dyDescent="0.35">
      <c r="B26" t="str">
        <f>'Joint MBSE Maturity Matrix'!B69</f>
        <v>T1: Digital Requirements Management (DRM) Culture</v>
      </c>
      <c r="C26" s="7" t="str">
        <f>'Joint MBSE Maturity Matrix'!S69</f>
        <v>N/A</v>
      </c>
      <c r="D26" s="7" t="str">
        <f>'Joint MBSE Maturity Matrix'!P69</f>
        <v>N/A</v>
      </c>
      <c r="E26" s="7" t="str">
        <f>'Joint MBSE Maturity Matrix'!Q69</f>
        <v>N/A</v>
      </c>
      <c r="F26" s="7" t="str">
        <f>'Joint MBSE Maturity Matrix'!R69</f>
        <v>N/A</v>
      </c>
    </row>
    <row r="27" spans="1:6" x14ac:dyDescent="0.35">
      <c r="B27" t="str">
        <f>'Joint MBSE Maturity Matrix'!B76</f>
        <v>T2: DRM Methodology</v>
      </c>
      <c r="C27" s="7" t="str">
        <f>'Joint MBSE Maturity Matrix'!S76</f>
        <v>N/A</v>
      </c>
      <c r="D27" s="7" t="str">
        <f>'Joint MBSE Maturity Matrix'!P76</f>
        <v>N/A</v>
      </c>
      <c r="E27" s="7" t="str">
        <f>'Joint MBSE Maturity Matrix'!Q76</f>
        <v>N/A</v>
      </c>
      <c r="F27" s="7" t="str">
        <f>'Joint MBSE Maturity Matrix'!R76</f>
        <v>N/A</v>
      </c>
    </row>
    <row r="28" spans="1:6" x14ac:dyDescent="0.35">
      <c r="B28" t="str">
        <f>'Joint MBSE Maturity Matrix'!B81</f>
        <v>T3: DRM Data Artifact Interfaces &amp; Tool Interoperability</v>
      </c>
      <c r="C28" s="7" t="str">
        <f>'Joint MBSE Maturity Matrix'!S81</f>
        <v>N/A</v>
      </c>
      <c r="D28" s="7" t="str">
        <f>'Joint MBSE Maturity Matrix'!P81</f>
        <v>N/A</v>
      </c>
      <c r="E28" s="7" t="str">
        <f>'Joint MBSE Maturity Matrix'!Q81</f>
        <v>N/A</v>
      </c>
      <c r="F28" s="7" t="str">
        <f>'Joint MBSE Maturity Matrix'!R81</f>
        <v>N/A</v>
      </c>
    </row>
    <row r="29" spans="1:6" x14ac:dyDescent="0.35">
      <c r="B29" t="str">
        <f>'Joint MBSE Maturity Matrix'!B85</f>
        <v>T4: DRM Information Technology Infrastructure</v>
      </c>
      <c r="C29" s="7" t="str">
        <f>'Joint MBSE Maturity Matrix'!S85</f>
        <v>N/A</v>
      </c>
      <c r="D29" s="7" t="str">
        <f>'Joint MBSE Maturity Matrix'!P85</f>
        <v>N/A</v>
      </c>
      <c r="E29" s="7" t="str">
        <f>'Joint MBSE Maturity Matrix'!Q85</f>
        <v>N/A</v>
      </c>
      <c r="F29" s="7" t="str">
        <f>'Joint MBSE Maturity Matrix'!R85</f>
        <v>N/A</v>
      </c>
    </row>
  </sheetData>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Overview and Instructions</vt:lpstr>
      <vt:lpstr>Example Assessment</vt:lpstr>
      <vt:lpstr>Joint MBSE Maturity Matrix</vt:lpstr>
      <vt:lpstr>Assessment Charts</vt:lpstr>
      <vt:lpstr>Peer Comments</vt:lpstr>
      <vt:lpstr>Score Summary</vt:lpstr>
      <vt:lpstr>'Example Assessment'!Print_Titles</vt:lpstr>
      <vt:lpstr>'Joint MBSE Maturity Matrix'!Print_Titles</vt:lpstr>
      <vt:lpstr>'Example Assessment'!scoring_area_asis</vt:lpstr>
      <vt:lpstr>scoring_area_asis</vt:lpstr>
      <vt:lpstr>'Example Assessment'!scoring_area_target</vt:lpstr>
      <vt:lpstr>scoring_area_target</vt:lpstr>
      <vt:lpstr>'Example Assessment'!Title_and_version</vt:lpstr>
      <vt:lpstr>Title_and_version</vt:lpstr>
    </vt:vector>
  </TitlesOfParts>
  <Company>Honeywell FM&amp;T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Joint DRAFT MBSE Maturity Matrix</dc:title>
  <dc:creator>mdanik@sandia.gov;mander1@sandia.gov</dc:creator>
  <cp:lastModifiedBy>Anderson, Marissa</cp:lastModifiedBy>
  <cp:lastPrinted>2019-10-21T16:49:20Z</cp:lastPrinted>
  <dcterms:created xsi:type="dcterms:W3CDTF">2017-07-18T21:02:32Z</dcterms:created>
  <dcterms:modified xsi:type="dcterms:W3CDTF">2022-09-07T20:47:27Z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