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showInkAnnotation="0" autoCompressPictures="0"/>
  <mc:AlternateContent xmlns:mc="http://schemas.openxmlformats.org/markup-compatibility/2006">
    <mc:Choice Requires="x15">
      <x15ac:absPath xmlns:x15ac="http://schemas.microsoft.com/office/spreadsheetml/2010/11/ac" url="C:\Users\HPUser\Documents\INCOSE\Keys to Effective Chapters\"/>
    </mc:Choice>
  </mc:AlternateContent>
  <bookViews>
    <workbookView xWindow="0" yWindow="0" windowWidth="28800" windowHeight="12210" activeTab="1"/>
  </bookViews>
  <sheets>
    <sheet name="Chapter Info &amp; Certification" sheetId="1" r:id="rId1"/>
    <sheet name="2018 Chapter Submission" sheetId="2" r:id="rId2"/>
    <sheet name="Chapter Year in Review" sheetId="3" r:id="rId3"/>
  </sheets>
  <definedNames>
    <definedName name="Z_5FE59969_9C74_40BB_9BAB_5394B1F3A31A_.wvu.Cols" localSheetId="1" hidden="1">'2018 Chapter Submission'!$I:$L</definedName>
    <definedName name="Z_5FE59969_9C74_40BB_9BAB_5394B1F3A31A_.wvu.Rows" localSheetId="1" hidden="1">'2018 Chapter Submission'!#REF!</definedName>
    <definedName name="Z_999C66D2_D103_CF42_A5FE_2D5C3B01F0AD_.wvu.Cols" localSheetId="1" hidden="1">'2018 Chapter Submission'!$I:$I</definedName>
    <definedName name="Z_999C66D2_D103_CF42_A5FE_2D5C3B01F0AD_.wvu.Rows" localSheetId="1" hidden="1">'2018 Chapter Submission'!#REF!,'2018 Chapter Submission'!#REF!,'2018 Chapter Submission'!#REF!,'2018 Chapter Submission'!#REF!</definedName>
    <definedName name="Z_D931C320_DFE4_48C4_ADD7_AEA860DF59A4_.wvu.Cols" localSheetId="1" hidden="1">'2018 Chapter Submission'!$I:$L</definedName>
    <definedName name="Z_D931C320_DFE4_48C4_ADD7_AEA860DF59A4_.wvu.Rows" localSheetId="1" hidden="1">'2018 Chapter Submission'!#REF!</definedName>
  </definedNames>
  <calcPr calcId="171027" concurrentCalc="0"/>
  <customWorkbookViews>
    <customWorkbookView name="Don - Personal View" guid="{0FE07972-1F5F-438F-AA78-9F480C2C0888}" mergeInterval="0" personalView="1" maximized="1" windowWidth="1612" windowHeight="985" activeSheetId="2"/>
    <customWorkbookView name="Anthony Gigioli - Personal View" guid="{999C66D2-D103-CF42-A5FE-2D5C3B01F0AD}" mergeInterval="0" personalView="1" yWindow="54" windowWidth="1280" windowHeight="671" activeSheetId="2"/>
    <customWorkbookView name="Phil Simpkins - Personal View" guid="{D931C320-DFE4-48C4-ADD7-AEA860DF59A4}" mergeInterval="0" personalView="1" maximized="1" xWindow="1" yWindow="1" windowWidth="1156" windowHeight="690" activeSheetId="1"/>
    <customWorkbookView name="Don Boyer - Personal View" guid="{5FE59969-9C74-40BB-9BAB-5394B1F3A31A}" mergeInterval="0" personalView="1" maximized="1" windowWidth="1276" windowHeight="622"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S41" i="2" l="1"/>
  <c r="Q41" i="2"/>
  <c r="O41" i="2"/>
  <c r="V6" i="2"/>
  <c r="V5" i="2"/>
  <c r="O20" i="2"/>
  <c r="O5" i="2"/>
  <c r="O25" i="2"/>
  <c r="O6" i="2"/>
  <c r="O34" i="2"/>
  <c r="O7" i="2"/>
  <c r="O8" i="2"/>
  <c r="O48" i="2"/>
  <c r="O9" i="2"/>
  <c r="O55" i="2"/>
  <c r="O10" i="2"/>
  <c r="O66" i="2"/>
  <c r="O11" i="2"/>
  <c r="O77" i="2"/>
  <c r="O12" i="2"/>
  <c r="O90" i="2"/>
  <c r="O13" i="2"/>
  <c r="O99" i="2"/>
  <c r="O14" i="2"/>
  <c r="O15" i="2"/>
  <c r="Q20" i="2"/>
  <c r="Q5" i="2"/>
  <c r="Q25" i="2"/>
  <c r="Q6" i="2"/>
  <c r="Q34" i="2"/>
  <c r="Q7" i="2"/>
  <c r="Q8" i="2"/>
  <c r="Q48" i="2"/>
  <c r="Q9" i="2"/>
  <c r="Q55" i="2"/>
  <c r="Q10" i="2"/>
  <c r="Q66" i="2"/>
  <c r="Q11" i="2"/>
  <c r="Q77" i="2"/>
  <c r="Q12" i="2"/>
  <c r="Q90" i="2"/>
  <c r="Q13" i="2"/>
  <c r="Q99" i="2"/>
  <c r="Q14" i="2"/>
  <c r="Q15" i="2"/>
  <c r="S20" i="2"/>
  <c r="S5" i="2"/>
  <c r="S25" i="2"/>
  <c r="S6" i="2"/>
  <c r="S34" i="2"/>
  <c r="S7" i="2"/>
  <c r="S8" i="2"/>
  <c r="S48" i="2"/>
  <c r="S9" i="2"/>
  <c r="S55" i="2"/>
  <c r="S10" i="2"/>
  <c r="S66" i="2"/>
  <c r="S11" i="2"/>
  <c r="S77" i="2"/>
  <c r="S12" i="2"/>
  <c r="S90" i="2"/>
  <c r="S13" i="2"/>
  <c r="S99" i="2"/>
  <c r="S14" i="2"/>
  <c r="S15" i="2"/>
  <c r="U15" i="2"/>
  <c r="U14" i="2"/>
  <c r="U13" i="2"/>
  <c r="U12" i="2"/>
  <c r="U11" i="2"/>
  <c r="U10" i="2"/>
  <c r="U9" i="2"/>
  <c r="U8" i="2"/>
  <c r="U7" i="2"/>
  <c r="U6" i="2"/>
  <c r="U5" i="2"/>
  <c r="F41" i="2"/>
  <c r="F48" i="2"/>
  <c r="D2" i="2"/>
  <c r="F25" i="2"/>
  <c r="G6" i="2"/>
  <c r="F34" i="2"/>
  <c r="F20" i="2"/>
  <c r="G5" i="2"/>
  <c r="G7" i="2"/>
  <c r="G8" i="2"/>
  <c r="G9" i="2"/>
  <c r="F55" i="2"/>
  <c r="G10" i="2"/>
  <c r="F66" i="2"/>
  <c r="G11" i="2"/>
  <c r="F77" i="2"/>
  <c r="G12" i="2"/>
  <c r="F90" i="2"/>
  <c r="G13" i="2"/>
  <c r="F99" i="2"/>
  <c r="G14" i="2"/>
  <c r="G15" i="2"/>
  <c r="V15" i="2"/>
  <c r="F5" i="2"/>
  <c r="F6" i="2"/>
  <c r="F15" i="2"/>
  <c r="W4" i="2"/>
  <c r="M5" i="2"/>
  <c r="W5" i="2"/>
  <c r="M6" i="2"/>
  <c r="W6" i="2"/>
  <c r="M7" i="2"/>
  <c r="W7" i="2"/>
  <c r="M8" i="2"/>
  <c r="W8" i="2"/>
  <c r="M9" i="2"/>
  <c r="W9" i="2"/>
  <c r="M10" i="2"/>
  <c r="W10" i="2"/>
  <c r="M11" i="2"/>
  <c r="W11" i="2"/>
  <c r="M12" i="2"/>
  <c r="W12" i="2"/>
  <c r="M13" i="2"/>
  <c r="W13" i="2"/>
  <c r="W14" i="2"/>
</calcChain>
</file>

<file path=xl/sharedStrings.xml><?xml version="1.0" encoding="utf-8"?>
<sst xmlns="http://schemas.openxmlformats.org/spreadsheetml/2006/main" count="502" uniqueCount="428">
  <si>
    <t xml:space="preserve"> Discussion/ Rationale</t>
  </si>
  <si>
    <t xml:space="preserve">This activity is intended to be essentially free consulting or a large event for a community organization.   "Community" is the local town, or a civic/non-profit organization, not the "engineering community". </t>
  </si>
  <si>
    <t xml:space="preserve">The list of examples has been expanded for clarification. </t>
  </si>
  <si>
    <t>To achieve full points the Chapter must provide:
   1) a copy of the presentation, and
   2) and contact information for presenter(s) and audience</t>
  </si>
  <si>
    <t>To achieve full points the Chapter must provide a Chapter newsletter, e-mail or equivalent documentation that:
   1) Acknowledges the donation , and
   2) Acknowledges the amount of the donation, or a copy of the cancelled check.
Note: Donations to be included in this section include: National Engineers Week;  the INCOSE Foundation and INCOSE Scholarship Fund.</t>
  </si>
  <si>
    <t xml:space="preserve">To achieve full points the Chapter must provide a Chapter newsletter, e-mail or equivalent documentation that:
   1) Acknowledges the donation, and 
   2) Acknowledges the amount of the donation, or a copy of the cancelled check.
</t>
  </si>
  <si>
    <t>PLEASE COMPLETE THE FOLLOWING INFORMATION AND CERTIFICATION BEFORE SUBMITTING</t>
  </si>
  <si>
    <t>Points
per Activity</t>
  </si>
  <si>
    <t>Activity/Product Description</t>
  </si>
  <si>
    <t>Pt Cap</t>
  </si>
  <si>
    <r>
      <t>To achieve full points the Chapter must provide: 
   1) A copy of the survey</t>
    </r>
    <r>
      <rPr>
        <sz val="10"/>
        <color indexed="8"/>
        <rFont val="Arial"/>
        <family val="2"/>
      </rPr>
      <t xml:space="preserve"> (to verify 
       objectives),  
   2) A copy of the results, and
   3) A copy of the analysis of results/ 
       conclusions.</t>
    </r>
  </si>
  <si>
    <r>
      <t xml:space="preserve">Intention is to stimulate </t>
    </r>
    <r>
      <rPr>
        <u/>
        <sz val="10"/>
        <color indexed="10"/>
        <rFont val="Arial"/>
        <family val="2"/>
      </rPr>
      <t>local</t>
    </r>
    <r>
      <rPr>
        <sz val="10"/>
        <color indexed="10"/>
        <rFont val="Arial"/>
        <family val="2"/>
      </rPr>
      <t xml:space="preserve"> interaction between Chapters and CAB for mutual benefit.</t>
    </r>
  </si>
  <si>
    <t>To retain existing members and encourage them to renew membership in INCOSE</t>
  </si>
  <si>
    <r>
      <t xml:space="preserve">Conduct separate </t>
    </r>
    <r>
      <rPr>
        <b/>
        <sz val="10"/>
        <color indexed="8"/>
        <rFont val="Arial"/>
        <family val="2"/>
      </rPr>
      <t>board meetings</t>
    </r>
    <r>
      <rPr>
        <sz val="10"/>
        <color indexed="8"/>
        <rFont val="Arial"/>
        <family val="2"/>
      </rPr>
      <t xml:space="preserve"> for Chapter leadership.</t>
    </r>
  </si>
  <si>
    <t>To achieve full points provide evidence that: 
   1) Chapter newsletters were provided to members in either hard copy or electronic format, and
    2) each newsletter is at least 500 words in length (not including address, Chapter officers, editor's name and distribution) providing info such as public relations and advance notice of Chapter activities, relevant technical activities, reports from events, highlights of INCOSE resources, and general information about Chapter membership.</t>
  </si>
  <si>
    <t>Claimed by Chapter</t>
  </si>
  <si>
    <t>Communications</t>
  </si>
  <si>
    <t>Chapter / Leaders</t>
  </si>
  <si>
    <t>Names of Leaders</t>
  </si>
  <si>
    <t>President</t>
  </si>
  <si>
    <t>President-Elect</t>
  </si>
  <si>
    <t>Secretary</t>
  </si>
  <si>
    <t>Treasurer</t>
  </si>
  <si>
    <t>Past President</t>
  </si>
  <si>
    <t>Programs Chair / Events / Tutorial</t>
  </si>
  <si>
    <t>Membership Chair</t>
  </si>
  <si>
    <r>
      <t xml:space="preserve">Maintain an active </t>
    </r>
    <r>
      <rPr>
        <b/>
        <sz val="10"/>
        <color indexed="8"/>
        <rFont val="Arial"/>
        <family val="2"/>
      </rPr>
      <t>Chapter website</t>
    </r>
    <r>
      <rPr>
        <sz val="10"/>
        <color indexed="8"/>
        <rFont val="Arial"/>
        <family val="2"/>
      </rPr>
      <t xml:space="preserve"> for Chapter communications.
</t>
    </r>
  </si>
  <si>
    <r>
      <t xml:space="preserve">To achieve full points the Chapter must provide:
   1) Acknowledgement of new members by publishing as a minimum name, some info </t>
    </r>
    <r>
      <rPr>
        <sz val="10"/>
        <color indexed="8"/>
        <rFont val="Arial"/>
        <family val="2"/>
      </rPr>
      <t>(subject to the new member's preference), and month joined, and 
   2) A copy of the newsletter with section related to the new member information identified or link to info on website</t>
    </r>
  </si>
  <si>
    <r>
      <t>Chapter members participate in a</t>
    </r>
    <r>
      <rPr>
        <b/>
        <sz val="10"/>
        <color indexed="8"/>
        <rFont val="Arial"/>
        <family val="2"/>
      </rPr>
      <t xml:space="preserve"> </t>
    </r>
    <r>
      <rPr>
        <b/>
        <u/>
        <sz val="10"/>
        <color indexed="8"/>
        <rFont val="Arial"/>
        <family val="2"/>
      </rPr>
      <t>local</t>
    </r>
    <r>
      <rPr>
        <b/>
        <sz val="10"/>
        <color indexed="8"/>
        <rFont val="Arial"/>
        <family val="2"/>
      </rPr>
      <t xml:space="preserve"> technical group</t>
    </r>
    <r>
      <rPr>
        <sz val="10"/>
        <color indexed="8"/>
        <rFont val="Arial"/>
        <family val="2"/>
      </rPr>
      <t xml:space="preserve"> (Interest Group or Working Group) </t>
    </r>
  </si>
  <si>
    <r>
      <t xml:space="preserve">Work with another INCOSE Chapter on a </t>
    </r>
    <r>
      <rPr>
        <b/>
        <sz val="10"/>
        <color indexed="8"/>
        <rFont val="Arial"/>
        <family val="2"/>
      </rPr>
      <t>joint event</t>
    </r>
    <r>
      <rPr>
        <sz val="10"/>
        <color indexed="8"/>
        <rFont val="Arial"/>
        <family val="2"/>
      </rPr>
      <t xml:space="preserve"> or provide assistance to another Chapter.</t>
    </r>
  </si>
  <si>
    <r>
      <t xml:space="preserve">Submit </t>
    </r>
    <r>
      <rPr>
        <b/>
        <sz val="10"/>
        <color indexed="8"/>
        <rFont val="Arial"/>
        <family val="2"/>
      </rPr>
      <t>nominee</t>
    </r>
    <r>
      <rPr>
        <sz val="10"/>
        <color indexed="8"/>
        <rFont val="Arial"/>
        <family val="2"/>
      </rPr>
      <t xml:space="preserve"> for individual INCOSE award (Founder, Fellow, Service).</t>
    </r>
  </si>
  <si>
    <r>
      <t xml:space="preserve">Provide </t>
    </r>
    <r>
      <rPr>
        <b/>
        <sz val="10"/>
        <color indexed="8"/>
        <rFont val="Arial"/>
        <family val="2"/>
      </rPr>
      <t>biographical sketches</t>
    </r>
    <r>
      <rPr>
        <sz val="10"/>
        <color indexed="8"/>
        <rFont val="Arial"/>
        <family val="2"/>
      </rPr>
      <t xml:space="preserve"> of nominees for Chapter offices and provide  ballots to members 30 days prior to close of the election.</t>
    </r>
  </si>
  <si>
    <r>
      <t xml:space="preserve">Present </t>
    </r>
    <r>
      <rPr>
        <b/>
        <sz val="10"/>
        <color indexed="8"/>
        <rFont val="Arial"/>
        <family val="2"/>
      </rPr>
      <t>formal awards</t>
    </r>
    <r>
      <rPr>
        <sz val="10"/>
        <color indexed="8"/>
        <rFont val="Arial"/>
        <family val="2"/>
      </rPr>
      <t xml:space="preserve"> to members for outstanding service or achievement</t>
    </r>
  </si>
  <si>
    <r>
      <t xml:space="preserve">Send </t>
    </r>
    <r>
      <rPr>
        <b/>
        <sz val="10"/>
        <color indexed="8"/>
        <rFont val="Arial"/>
        <family val="2"/>
      </rPr>
      <t>public relations letters</t>
    </r>
    <r>
      <rPr>
        <sz val="10"/>
        <color indexed="8"/>
        <rFont val="Arial"/>
        <family val="2"/>
      </rPr>
      <t xml:space="preserve"> to employers recognizing new Chapter officers, recipients of INCOSE awards, appointments, or other accomplishments of Chapter members.</t>
    </r>
  </si>
  <si>
    <t>To achieve full points, the Chapter must provide: 
   1) A description of the participation, and
   2) The participation must be at the Chapter level not the individual (i.e. the Chapter joins a regional or national engineering council that represents multiple professional  organizations.)</t>
  </si>
  <si>
    <t>To achieve full points the Chapter must provide:
   1) An unpaid speaker, 
   2) Documentation of the event through a letter from the organization or other documentation referencing Chapter support, and
   3) A brief summary of the event including the names of members involved in each event.</t>
  </si>
  <si>
    <t>Year Chapter Was Chartered</t>
  </si>
  <si>
    <r>
      <t xml:space="preserve">Host or be a significant participant in a </t>
    </r>
    <r>
      <rPr>
        <b/>
        <sz val="10"/>
        <color indexed="8"/>
        <rFont val="Arial"/>
        <family val="2"/>
      </rPr>
      <t>systems engineering activity/presentation</t>
    </r>
    <r>
      <rPr>
        <sz val="10"/>
        <color indexed="8"/>
        <rFont val="Arial"/>
        <family val="2"/>
      </rPr>
      <t xml:space="preserve"> for pre-college/college individuals. For K-12, community colleges, trade schools. Can be broader than just Systems Engineering. 
This includes significant involvement in events like robotics competitions up through college.</t>
    </r>
  </si>
  <si>
    <t>Maximum points increased  due to the broad value of such events and the effort that could be required.</t>
  </si>
  <si>
    <t xml:space="preserve">The objective is to provide an opportunity for the Chapter to promote Systems Engineering and INCOSE. </t>
  </si>
  <si>
    <t>Points increased to encourage and reward participation</t>
  </si>
  <si>
    <t>Increased points for BOD meetings as these are key to effective Chapters.
To achieve points, provide a BoD agenda that covers topics for discussion.
It should be short and allow for topics other than awards to be discussed; don't bog down BoD meetings with processes just to earn points.
Document and track deadlines and assignees in the agenda/notes as a reminder when products are due.</t>
  </si>
  <si>
    <t>Reworded for clarity and increased max points to allow for more than one award</t>
  </si>
  <si>
    <t>Summary</t>
  </si>
  <si>
    <t>Total</t>
  </si>
  <si>
    <t>50 per $100</t>
  </si>
  <si>
    <t>Name of representative</t>
  </si>
  <si>
    <t>Discretionary</t>
  </si>
  <si>
    <t>Required Documentation for Verification</t>
  </si>
  <si>
    <t>Points
Claimed</t>
  </si>
  <si>
    <t>To achieve full points the Chapter must provide a letter/e-mail from INCOSE International confirming successful registration of the new CAB member. 
Note: this may have to be requested by the Chapter.</t>
  </si>
  <si>
    <t>To achieve full points for a joint event, the Chapter must provide an event flyer/announcement, joint meeting agenda, or Chapter newsletter where event is described.</t>
  </si>
  <si>
    <t>To achieve full points for hosting a pre-college activity/ presentation the Chapter must provide: 
   1) Financial or services support, 
   2) A copy of the newsletter/flyer documenting the activity or event, and
   3) An estimate of the total hours invested by Chapter members.  (Points may also be awarded for extensive participation in an event of 4 hours or more). 
Examples that qualify for this category include high school career days, science fairs, ZOOM, Robotics competition, Future City and US First etc.  College level competitions such as robotics could qualify depending on type and extent of documented involvement.</t>
  </si>
  <si>
    <r>
      <t xml:space="preserve">Points claimed, and all documentation provided herein are </t>
    </r>
    <r>
      <rPr>
        <b/>
        <u/>
        <sz val="10"/>
        <color indexed="8"/>
        <rFont val="Arial"/>
        <family val="2"/>
      </rPr>
      <t>certified</t>
    </r>
    <r>
      <rPr>
        <b/>
        <sz val="10"/>
        <color indexed="8"/>
        <rFont val="Arial"/>
        <family val="2"/>
      </rPr>
      <t xml:space="preserve"> as being complete, as intended by the chapter.
(This means no additional data will be accepted after the submittal date.)</t>
    </r>
  </si>
  <si>
    <t>CERTIFICATION REQUIRED</t>
  </si>
  <si>
    <t xml:space="preserve">    BY CHAPTER OFFICER - SEE FIRST TAB</t>
  </si>
  <si>
    <t>There has been confusion distinguishing a Seminar from a Tutorial.  The additional explanation should help to avoid confusion. Multiple speakers and additional activities are more difficult to coordinate.  Otherwise with just speakers on one topic it is merely an extend tutorial.</t>
  </si>
  <si>
    <t xml:space="preserve">The objective is to help integrate new members into the chapter, and to promote networking. The information can be very general or even omitted if preferred by the new member. </t>
  </si>
  <si>
    <t>To achieve full points the Chapter must provide a copy of ballot which includes biography of each candidate provided at time of election. The bio can be on a website if the link is included with the ballot.</t>
  </si>
  <si>
    <t>To achieve full points the Chapter must provide: 
   1) An example or photo or description of the certificate/letter/token, and  
   2) List of recipients and topic presented.</t>
  </si>
  <si>
    <t>To achieve full points the Chapter must provide: 
1) An example or photo or description of the award 
2) List of recipients and 
3) Why they received the award</t>
  </si>
  <si>
    <r>
      <t xml:space="preserve">Present </t>
    </r>
    <r>
      <rPr>
        <b/>
        <sz val="10"/>
        <color indexed="8"/>
        <rFont val="Arial"/>
        <family val="2"/>
      </rPr>
      <t>certificates/letters/ tokens of appreciation</t>
    </r>
    <r>
      <rPr>
        <sz val="10"/>
        <color indexed="8"/>
        <rFont val="Arial"/>
        <family val="2"/>
      </rPr>
      <t xml:space="preserve"> to speakers.</t>
    </r>
  </si>
  <si>
    <r>
      <t xml:space="preserve">Present </t>
    </r>
    <r>
      <rPr>
        <b/>
        <sz val="10"/>
        <color indexed="8"/>
        <rFont val="Arial"/>
        <family val="2"/>
      </rPr>
      <t>certificates/letters/ tokens of appreciation</t>
    </r>
    <r>
      <rPr>
        <sz val="10"/>
        <color indexed="8"/>
        <rFont val="Arial"/>
        <family val="2"/>
      </rPr>
      <t xml:space="preserve"> to local supporting organizations. Must be a public acknowledgement.</t>
    </r>
  </si>
  <si>
    <t>To achieve full points the Chapter must provide: 
   1) An example or photo or description of the certificate/letter/token, and   
   2) List of recipients</t>
  </si>
  <si>
    <t>Points increase to encourage and reward participation</t>
  </si>
  <si>
    <t xml:space="preserve">This is not to included pooled funds for joint activities but rather contributions primarily to help and encourage new or struggling Chapters. </t>
  </si>
  <si>
    <t>The objective is to promote Systems Engineering, INCOSE, and/or advantages of membership in the Chapter.</t>
  </si>
  <si>
    <t>Reviewer 1 Score</t>
  </si>
  <si>
    <t>Reviewer 2 Score</t>
  </si>
  <si>
    <t>Reviewer 3 Score</t>
  </si>
  <si>
    <t>Average Score</t>
  </si>
  <si>
    <t>Reviewer 1</t>
  </si>
  <si>
    <t>Reviewer 1 Comments</t>
  </si>
  <si>
    <t>Reviewer 2</t>
  </si>
  <si>
    <t>Reviewer 2 Comments</t>
  </si>
  <si>
    <t>Reviewer 3</t>
  </si>
  <si>
    <t>Reviewer 3 Comments</t>
  </si>
  <si>
    <t>Comment if Candidate for Best Practice</t>
  </si>
  <si>
    <t>Additional Evidence Notes</t>
  </si>
  <si>
    <t>Other Comments</t>
  </si>
  <si>
    <t>&lt;Reviewer 1 Last, First &gt;</t>
  </si>
  <si>
    <t>&lt;Reviewer 2 Last, First &gt;</t>
  </si>
  <si>
    <t>&lt;Reviewer 3 Last, First &gt;</t>
  </si>
  <si>
    <t>Description of Chapter Activity</t>
  </si>
  <si>
    <t>Evidence Submitted</t>
  </si>
  <si>
    <t>Max Points</t>
  </si>
  <si>
    <t>To achieve full points the Chapter must provide a letter/e-mail from new sponsoring company</t>
  </si>
  <si>
    <t xml:space="preserve">To achieve full points the Chapter must provide a copy of nomination letter that was forwarded to INCOSE International, or at least the name if the letter is confidential. </t>
  </si>
  <si>
    <t>References:</t>
  </si>
  <si>
    <t>To achieve full points the Chapter must provide: 
   1) An example of the recognition letter, and 
   2) List of recipients.</t>
  </si>
  <si>
    <t>To achieve full points the Chapter must provide:
1) Description of other noteworthy Chapter efforts with evidence sufficient for verification by an independent reviewer, and 
2) Claimed points for each effort, considering comparable efforts above. 
NOTE: Do not repeat effort listed in the categories above.</t>
  </si>
  <si>
    <t>FOR REVIEWERS ONLY</t>
  </si>
  <si>
    <r>
      <t xml:space="preserve">Publish and distribute a </t>
    </r>
    <r>
      <rPr>
        <b/>
        <sz val="10"/>
        <color indexed="8"/>
        <rFont val="Arial"/>
        <family val="2"/>
      </rPr>
      <t xml:space="preserve">Chapter newsletter.
</t>
    </r>
    <r>
      <rPr>
        <sz val="10"/>
        <color indexed="8"/>
        <rFont val="Arial"/>
        <family val="2"/>
      </rPr>
      <t>Newsletter</t>
    </r>
    <r>
      <rPr>
        <b/>
        <sz val="10"/>
        <color indexed="8"/>
        <rFont val="Arial"/>
        <family val="2"/>
      </rPr>
      <t xml:space="preserve"> </t>
    </r>
    <r>
      <rPr>
        <sz val="10"/>
        <color indexed="8"/>
        <rFont val="Arial"/>
        <family val="2"/>
      </rPr>
      <t>must be more than just event announcements.</t>
    </r>
  </si>
  <si>
    <r>
      <t xml:space="preserve">Chapter </t>
    </r>
    <r>
      <rPr>
        <b/>
        <sz val="10"/>
        <color indexed="8"/>
        <rFont val="Arial"/>
        <family val="2"/>
      </rPr>
      <t>support for an International Symposium</t>
    </r>
  </si>
  <si>
    <r>
      <t xml:space="preserve">Organize and conduct a </t>
    </r>
    <r>
      <rPr>
        <b/>
        <sz val="10"/>
        <color indexed="8"/>
        <rFont val="Arial"/>
        <family val="2"/>
      </rPr>
      <t>regional conference</t>
    </r>
    <r>
      <rPr>
        <sz val="10"/>
        <color indexed="8"/>
        <rFont val="Arial"/>
        <family val="2"/>
      </rPr>
      <t>.
Regional conference is a multi-day, multi-track event including speakers, panels, tutorials, and exhibits.</t>
    </r>
  </si>
  <si>
    <r>
      <t>Organize and conduct a</t>
    </r>
    <r>
      <rPr>
        <b/>
        <sz val="10"/>
        <color indexed="8"/>
        <rFont val="Arial"/>
        <family val="2"/>
      </rPr>
      <t xml:space="preserve"> local seminar or mini conference</t>
    </r>
    <r>
      <rPr>
        <sz val="10"/>
        <color indexed="8"/>
        <rFont val="Arial"/>
        <family val="2"/>
      </rPr>
      <t>. 
Mini-Conference is an event spanning 1-1.5 days on one (or more) topics with multiple speakers, panels, tutorials, and exhibits.</t>
    </r>
  </si>
  <si>
    <r>
      <t xml:space="preserve">Organize and conduct a </t>
    </r>
    <r>
      <rPr>
        <b/>
        <sz val="10"/>
        <color indexed="8"/>
        <rFont val="Arial"/>
        <family val="2"/>
      </rPr>
      <t xml:space="preserve">local tutorial </t>
    </r>
    <r>
      <rPr>
        <sz val="10"/>
        <color indexed="8"/>
        <rFont val="Arial"/>
        <family val="2"/>
      </rPr>
      <t>(an event 3-8 hours in length with one topic).</t>
    </r>
  </si>
  <si>
    <t>100 pts. per event</t>
  </si>
  <si>
    <r>
      <t xml:space="preserve">To achieve full points a seminar event must: 
     1) span a minimum of 1 day, 6+ hrs.
         a) A preceding or subsequent partial day can receive 1/2 points if at least 3 hrs. of events
     2) have </t>
    </r>
    <r>
      <rPr>
        <u/>
        <sz val="10"/>
        <color indexed="8"/>
        <rFont val="Arial"/>
        <family val="2"/>
      </rPr>
      <t>at least two</t>
    </r>
    <r>
      <rPr>
        <sz val="10"/>
        <color indexed="8"/>
        <rFont val="Arial"/>
        <family val="2"/>
      </rPr>
      <t xml:space="preserve"> of the following: multiple speakers, panels, tutorials, exhibits
     3)  be documented by an event flyer/ newsletter or a copy of the proceedings.</t>
    </r>
  </si>
  <si>
    <t>100 pts. per newsletter</t>
  </si>
  <si>
    <r>
      <t>Create and maintain an</t>
    </r>
    <r>
      <rPr>
        <b/>
        <sz val="10"/>
        <color indexed="8"/>
        <rFont val="Arial"/>
        <family val="2"/>
      </rPr>
      <t xml:space="preserve"> “Ambassador/Promoter” program</t>
    </r>
    <r>
      <rPr>
        <sz val="10"/>
        <color indexed="8"/>
        <rFont val="Arial"/>
        <family val="2"/>
      </rPr>
      <t xml:space="preserve"> by implementing the Ambassador/Promoter portion of the Communications Plan (see 1D).  
Enlist, train (e.g. on-line pdf) and maintain contact with organization representatives (companies, societies, schools, etc.) whose role is to promote INCOSE by personal contact and distribution of Chapter announcements in their organization. Formally evaluate progress at least once after initial plan. </t>
    </r>
  </si>
  <si>
    <t>250 pts. each new member</t>
  </si>
  <si>
    <t>150 pts. each</t>
  </si>
  <si>
    <t>1000 pts. per product</t>
  </si>
  <si>
    <t>100 pts. per society</t>
  </si>
  <si>
    <t>1000 pts. per project</t>
  </si>
  <si>
    <t>200 pts. per club/association</t>
  </si>
  <si>
    <t>100 pts. per organization</t>
  </si>
  <si>
    <t>100 pts. per chapter per event</t>
  </si>
  <si>
    <t>50 pts. per $100</t>
  </si>
  <si>
    <t>100 pts. per nomination</t>
  </si>
  <si>
    <t>50 pts.</t>
  </si>
  <si>
    <t>75 pts.</t>
  </si>
  <si>
    <t>100 pts. per meeting</t>
  </si>
  <si>
    <t>25 pts. per item presented</t>
  </si>
  <si>
    <t>100 pts. per award</t>
  </si>
  <si>
    <t>50 pts. per item presented</t>
  </si>
  <si>
    <t>Please fill in your relevant information</t>
  </si>
  <si>
    <r>
      <t xml:space="preserve">submitted on </t>
    </r>
    <r>
      <rPr>
        <b/>
        <sz val="10"/>
        <color indexed="10"/>
        <rFont val="Arial"/>
        <family val="2"/>
      </rPr>
      <t>(Date)</t>
    </r>
    <r>
      <rPr>
        <sz val="10"/>
        <rFont val="Arial"/>
      </rPr>
      <t xml:space="preserve"> </t>
    </r>
  </si>
  <si>
    <r>
      <t>Certified by</t>
    </r>
    <r>
      <rPr>
        <b/>
        <sz val="10"/>
        <color indexed="17"/>
        <rFont val="Arial"/>
        <family val="2"/>
      </rPr>
      <t xml:space="preserve"> </t>
    </r>
    <r>
      <rPr>
        <b/>
        <sz val="10"/>
        <color indexed="10"/>
        <rFont val="Arial"/>
        <family val="2"/>
      </rPr>
      <t>(</t>
    </r>
    <r>
      <rPr>
        <b/>
        <sz val="11"/>
        <color indexed="10"/>
        <rFont val="Arial"/>
        <family val="2"/>
      </rPr>
      <t>Name, Chapter Office</t>
    </r>
    <r>
      <rPr>
        <b/>
        <sz val="10"/>
        <color indexed="10"/>
        <rFont val="Arial"/>
        <family val="2"/>
      </rPr>
      <t xml:space="preserve">) </t>
    </r>
    <r>
      <rPr>
        <sz val="10"/>
        <color indexed="8"/>
        <rFont val="Arial"/>
        <family val="2"/>
      </rPr>
      <t xml:space="preserve"> (different from submitter, above)</t>
    </r>
  </si>
  <si>
    <t>Submission confirmed by Chapter Awards Committee. Points may be adjusted by Awards Committee for clarity and if submitted late. Remainder of points awarded for understandable submittal which meets the format requirements.  This is to improve quality to provide incentive for improved submissions but limit impact.</t>
  </si>
  <si>
    <t>(name automatically copied from 1st tab)</t>
  </si>
  <si>
    <t xml:space="preserve">To achieve full points for a SE related community project the Chapter must provide: 
   1)  cost-free consulting services that explicitly use systems engineering principles to the benefit of the community at large,  
   2) A brief abstract detailing the engineering activity performed and resulting product/report, and 
   3) A thank you letter from a representative of the benefiting entity. </t>
  </si>
  <si>
    <t xml:space="preserve">indicated in red plus tables below: </t>
  </si>
  <si>
    <t>Chapter  Leaders</t>
  </si>
  <si>
    <t>Current E-mail</t>
  </si>
  <si>
    <r>
      <t xml:space="preserve">Participate in a </t>
    </r>
    <r>
      <rPr>
        <b/>
        <sz val="10"/>
        <color indexed="8"/>
        <rFont val="Arial"/>
        <family val="2"/>
      </rPr>
      <t>joint meeting</t>
    </r>
    <r>
      <rPr>
        <sz val="10"/>
        <color indexed="8"/>
        <rFont val="Arial"/>
        <family val="2"/>
      </rPr>
      <t xml:space="preserve"> with another professional society (other than INCOSE) where systems engineering is explicitly explained and/or promoted</t>
    </r>
  </si>
  <si>
    <r>
      <t xml:space="preserve">Chapter </t>
    </r>
    <r>
      <rPr>
        <b/>
        <sz val="10"/>
        <color indexed="8"/>
        <rFont val="Arial"/>
        <family val="2"/>
      </rPr>
      <t>donates</t>
    </r>
    <r>
      <rPr>
        <sz val="10"/>
        <color indexed="8"/>
        <rFont val="Arial"/>
        <family val="2"/>
      </rPr>
      <t xml:space="preserve"> to INCOSE Foundation, Scholarship Fund, and/or Engineers Week.  
Note: Individual member contributions can NOT be counted.</t>
    </r>
  </si>
  <si>
    <t>To achieve full points the Chapter must provide evidence of activity: 
   1) List of Ambassadors/Promoters and the organization(s) they serve, 
   2) Copy of Ambassador/Promoter training/ orientation materials,
   3) List of those trained, 
   4) Copies of communications to Ambassadors/Promoters, 
   5) Some indication of feedback from Ambassadors'/Promoter's promotion activities, and
   6) Report or minutes of meeting where the Ambassador/Promoter effectiveness was evaluated.</t>
  </si>
  <si>
    <t>Increase the chapter membership</t>
  </si>
  <si>
    <r>
      <t xml:space="preserve">Chapter successfully recruits a new International INCOSE </t>
    </r>
    <r>
      <rPr>
        <b/>
        <sz val="10"/>
        <color indexed="8"/>
        <rFont val="Arial"/>
        <family val="2"/>
      </rPr>
      <t>Corporate Advisory Board member.</t>
    </r>
    <r>
      <rPr>
        <sz val="10"/>
        <color indexed="8"/>
        <rFont val="Arial"/>
        <family val="2"/>
      </rPr>
      <t xml:space="preserve"> 
Note: this is not local corporate sponsors for just the chapter</t>
    </r>
  </si>
  <si>
    <t xml:space="preserve">To achieve full points the Chapter must provide documentation indicating interaction on plans and/or activities between the Chapter and CAB, with measurable results. </t>
  </si>
  <si>
    <r>
      <t xml:space="preserve">Chapter produces an INCOSE authorized and approved </t>
    </r>
    <r>
      <rPr>
        <b/>
        <sz val="10"/>
        <color indexed="8"/>
        <rFont val="Arial"/>
        <family val="2"/>
      </rPr>
      <t>technical product</t>
    </r>
    <r>
      <rPr>
        <sz val="10"/>
        <color indexed="8"/>
        <rFont val="Arial"/>
        <family val="2"/>
      </rPr>
      <t xml:space="preserve"> with international benefit.
This is an unusual achievement and requires INCOSE Technical Board approval.</t>
    </r>
  </si>
  <si>
    <r>
      <t xml:space="preserve">Provide </t>
    </r>
    <r>
      <rPr>
        <b/>
        <sz val="10"/>
        <color indexed="8"/>
        <rFont val="Arial"/>
        <family val="2"/>
      </rPr>
      <t>unpaid speaker</t>
    </r>
    <r>
      <rPr>
        <sz val="10"/>
        <color indexed="8"/>
        <rFont val="Arial"/>
        <family val="2"/>
      </rPr>
      <t xml:space="preserve"> to universities, career days, civic organizations, other technical societies, or non INCOSE sponsored conferences or seminars. 
 This must be specifically sponsored by the chapter, not by the speaker's employer. </t>
    </r>
  </si>
  <si>
    <t>List of Chapter officer attendees</t>
  </si>
  <si>
    <r>
      <t xml:space="preserve">Chapter </t>
    </r>
    <r>
      <rPr>
        <b/>
        <sz val="10"/>
        <color indexed="8"/>
        <rFont val="Arial"/>
        <family val="2"/>
      </rPr>
      <t>donations</t>
    </r>
    <r>
      <rPr>
        <sz val="10"/>
        <color indexed="8"/>
        <rFont val="Arial"/>
        <family val="2"/>
      </rPr>
      <t xml:space="preserve"> to another INCOSE Chapter. 
Note: Individual member contributions  can NOT be counted.</t>
    </r>
  </si>
  <si>
    <t>To achieve full points the Chapter must provide for canvas banner/ Chapter poster used, a picture or description.</t>
  </si>
  <si>
    <t>Section A   Officer Training</t>
  </si>
  <si>
    <r>
      <t xml:space="preserve">Conduct </t>
    </r>
    <r>
      <rPr>
        <b/>
        <sz val="10"/>
        <color indexed="8"/>
        <rFont val="Arial"/>
        <family val="2"/>
      </rPr>
      <t>Chapter meetings</t>
    </r>
    <r>
      <rPr>
        <sz val="10"/>
        <color indexed="8"/>
        <rFont val="Arial"/>
        <family val="2"/>
      </rPr>
      <t xml:space="preserve"> with featured speaker, or </t>
    </r>
    <r>
      <rPr>
        <b/>
        <sz val="10"/>
        <color indexed="8"/>
        <rFont val="Arial"/>
        <family val="2"/>
      </rPr>
      <t>Chapter event</t>
    </r>
    <r>
      <rPr>
        <sz val="10"/>
        <color indexed="8"/>
        <rFont val="Arial"/>
        <family val="2"/>
      </rPr>
      <t xml:space="preserve">*.
*Chapter event examples: an all-Chapter planning meeting, technical tour, social or networking meeting. </t>
    </r>
  </si>
  <si>
    <t>To achieve full points the Chapter must provide evidence of the claimed activity with names and dates</t>
  </si>
  <si>
    <t>A1</t>
  </si>
  <si>
    <t>B1</t>
  </si>
  <si>
    <t>B2</t>
  </si>
  <si>
    <t>B3</t>
  </si>
  <si>
    <t>C1</t>
  </si>
  <si>
    <t>C2</t>
  </si>
  <si>
    <t>C3</t>
  </si>
  <si>
    <t>C4</t>
  </si>
  <si>
    <t>C5</t>
  </si>
  <si>
    <t>Section C-2.2 Chapter Event Results
Chapter meeting, tutorials, seminars, conferences</t>
  </si>
  <si>
    <t xml:space="preserve">To achieve full points the Chapter must identify the Working/Interest Group, and presenter.
</t>
  </si>
  <si>
    <t>To achieve full points, the chapter must  identify the Working Group topic of each "mini-presentation"</t>
  </si>
  <si>
    <t>To achieve full points, provide copies of the notices.</t>
  </si>
  <si>
    <t>Section J Subjective</t>
  </si>
  <si>
    <t>Section D-3.3 Communications Results
Website, newsletters, Ambassador/Promoter</t>
  </si>
  <si>
    <t>D1</t>
  </si>
  <si>
    <t>D2</t>
  </si>
  <si>
    <t>D3</t>
  </si>
  <si>
    <t>D4</t>
  </si>
  <si>
    <t>Section E  3.4- Membership
Recruiting and retaining members, student division</t>
  </si>
  <si>
    <t>E1</t>
  </si>
  <si>
    <t>E2</t>
  </si>
  <si>
    <t>E3</t>
  </si>
  <si>
    <t>E4</t>
  </si>
  <si>
    <t>F1</t>
  </si>
  <si>
    <t>F2</t>
  </si>
  <si>
    <t>F3</t>
  </si>
  <si>
    <t>F4</t>
  </si>
  <si>
    <t>Section F - 3.5 Technical
Working Groups, Working Group Presentations, Certification support</t>
  </si>
  <si>
    <t>F5</t>
  </si>
  <si>
    <t>G1</t>
  </si>
  <si>
    <t>G2</t>
  </si>
  <si>
    <t>G3</t>
  </si>
  <si>
    <t>G4</t>
  </si>
  <si>
    <t>G5</t>
  </si>
  <si>
    <t>G6</t>
  </si>
  <si>
    <t>G7</t>
  </si>
  <si>
    <t>G8</t>
  </si>
  <si>
    <t>H1</t>
  </si>
  <si>
    <t>H2</t>
  </si>
  <si>
    <t>H3</t>
  </si>
  <si>
    <t>H4</t>
  </si>
  <si>
    <t>H5</t>
  </si>
  <si>
    <t>H6</t>
  </si>
  <si>
    <t>H7</t>
  </si>
  <si>
    <t>H8</t>
  </si>
  <si>
    <t>I1</t>
  </si>
  <si>
    <t>I2</t>
  </si>
  <si>
    <t>I3</t>
  </si>
  <si>
    <t>I4</t>
  </si>
  <si>
    <t>I5</t>
  </si>
  <si>
    <t>I6</t>
  </si>
  <si>
    <t>I7</t>
  </si>
  <si>
    <t>I8</t>
  </si>
  <si>
    <t>I9</t>
  </si>
  <si>
    <t>I10</t>
  </si>
  <si>
    <t>I11</t>
  </si>
  <si>
    <t>J1</t>
  </si>
  <si>
    <t>J2</t>
  </si>
  <si>
    <t>J3</t>
  </si>
  <si>
    <t>J5</t>
  </si>
  <si>
    <t>J6</t>
  </si>
  <si>
    <t>J4</t>
  </si>
  <si>
    <t>J7</t>
  </si>
  <si>
    <t>Section J  Subjective
Significant Chapter Activities, Events, Achievements not included above</t>
  </si>
  <si>
    <t>Section B - 2.0  Chapter Planning
The process of planning is essential and to be most effective must be a joint effort of the Chapter Leadership Team. 
The plan should be straightforward and periodically updated. 
The template provided on the Keys to Effective Chapters Wiki, or equivalent, is recommended.  A step-by-step planning workbook is available on the Wiki</t>
  </si>
  <si>
    <t>Sections C-J   Results Keyed to Plan
The remainder of the year is executing to your Chapter Plan (above) that is periodically updated</t>
  </si>
  <si>
    <t>Note: exclude efforts by members if not planned/directed by the Chapter, e.g. work done by Chapter members as part of their employment cannot be counted</t>
  </si>
  <si>
    <t>To achieve full points provide a tutorial event  record sheet with event, date, presenter/activity, number members and number visitors attending also expressed as percent of membership.
Tutorial means a single event and single topic within a single Chapter from 3 to 8 hours. Tutorial cannot be counted under other events.
Feedback/evaluation from attendees can be listed in Section J for additional points.</t>
  </si>
  <si>
    <t>1) 200 pts. for Chapter Website 
2) 100 pts. for current officers contact info
3) 100 pts. for each month advanced notice of upcoming events, with date/topic/speaker
4) 50 pts. for INCOSE link
Extra points can be submitted in section J for separate internal website on INCOSE Connect, and an active Wiki site.</t>
  </si>
  <si>
    <t xml:space="preserve">To achieve full points the Chapter must provide :
   1) an updated Web Site address with direct links identified to show:
   2) Current list/contact information for Chapter leadership team,
   3) At least two dated screen shots showing announcements for upcoming Chapter events, and
   4) Link to www.INCOSE.org </t>
  </si>
  <si>
    <t xml:space="preserve">Identify as:
D1
</t>
  </si>
  <si>
    <t xml:space="preserve">Identify as:
D2
</t>
  </si>
  <si>
    <t xml:space="preserve">Identify as:
D4
</t>
  </si>
  <si>
    <r>
      <t xml:space="preserve">Perform a </t>
    </r>
    <r>
      <rPr>
        <b/>
        <sz val="10"/>
        <color indexed="8"/>
        <rFont val="Arial"/>
        <family val="2"/>
      </rPr>
      <t>systems engineering-related project</t>
    </r>
    <r>
      <rPr>
        <sz val="10"/>
        <color indexed="8"/>
        <rFont val="Arial"/>
        <family val="2"/>
      </rPr>
      <t xml:space="preserve"> (with resulting product/report) to assist a non-corporate </t>
    </r>
    <r>
      <rPr>
        <u/>
        <sz val="10"/>
        <color indexed="8"/>
        <rFont val="Arial"/>
        <family val="2"/>
      </rPr>
      <t>community</t>
    </r>
    <r>
      <rPr>
        <sz val="10"/>
        <color indexed="8"/>
        <rFont val="Arial"/>
        <family val="2"/>
      </rPr>
      <t xml:space="preserve"> or </t>
    </r>
    <r>
      <rPr>
        <u/>
        <sz val="10"/>
        <color indexed="8"/>
        <rFont val="Arial"/>
        <family val="2"/>
      </rPr>
      <t>civic</t>
    </r>
    <r>
      <rPr>
        <sz val="10"/>
        <color indexed="8"/>
        <rFont val="Arial"/>
        <family val="2"/>
      </rPr>
      <t xml:space="preserve"> organization. 
Example - free consulting for philanthropy. Assisting university or college acceptable if product/report resulted.</t>
    </r>
  </si>
  <si>
    <t>Section H - 3.7 INCOSE Support
Support to other chapters, recruiting a CAB, financial contributions, attendance at IW &amp; IS</t>
  </si>
  <si>
    <t>Section I - 3.8 Operations
Good practices for chapter operations</t>
  </si>
  <si>
    <t xml:space="preserve">Identify as:
E1
</t>
  </si>
  <si>
    <t xml:space="preserve">Identify as:
E2
</t>
  </si>
  <si>
    <t xml:space="preserve">Identify as:
E3
</t>
  </si>
  <si>
    <t xml:space="preserve">Identify as:
E4
</t>
  </si>
  <si>
    <t xml:space="preserve">Identify as:
F1
</t>
  </si>
  <si>
    <t>Identify as:
F2</t>
  </si>
  <si>
    <t xml:space="preserve">Identify as:
F4
</t>
  </si>
  <si>
    <t xml:space="preserve">Identify as:
F5
</t>
  </si>
  <si>
    <t xml:space="preserve">Identify as:
G1
</t>
  </si>
  <si>
    <t xml:space="preserve">Identify as:
G2
</t>
  </si>
  <si>
    <t xml:space="preserve">Identify as:
G3
</t>
  </si>
  <si>
    <t xml:space="preserve">Identify as:
G4
</t>
  </si>
  <si>
    <t xml:space="preserve">Identify as:
G5
</t>
  </si>
  <si>
    <t xml:space="preserve">Identify as:
G7
</t>
  </si>
  <si>
    <t xml:space="preserve">Identify as:
G8
</t>
  </si>
  <si>
    <t xml:space="preserve">Identify as:
H1
</t>
  </si>
  <si>
    <t xml:space="preserve">Identify as:
H2
</t>
  </si>
  <si>
    <t xml:space="preserve">Identify as:
H3
</t>
  </si>
  <si>
    <t xml:space="preserve">Identify as:
H4
</t>
  </si>
  <si>
    <t xml:space="preserve">Identify as:
H5
</t>
  </si>
  <si>
    <t xml:space="preserve">Identify as:
H6
</t>
  </si>
  <si>
    <t xml:space="preserve">Identify as:
H7
</t>
  </si>
  <si>
    <t xml:space="preserve">Identify as:
H8
</t>
  </si>
  <si>
    <t xml:space="preserve">Identify as:
I1
</t>
  </si>
  <si>
    <t xml:space="preserve">Identify as:
I2
</t>
  </si>
  <si>
    <t xml:space="preserve">Identify as:
I3
</t>
  </si>
  <si>
    <t xml:space="preserve">Identify as:
I4
</t>
  </si>
  <si>
    <t>Identify as:
I5</t>
  </si>
  <si>
    <t xml:space="preserve">Identify as:
I6
</t>
  </si>
  <si>
    <t xml:space="preserve">Identify as:
I7
</t>
  </si>
  <si>
    <t xml:space="preserve">Identify as:
I8
</t>
  </si>
  <si>
    <t xml:space="preserve">Identify as:
I9
</t>
  </si>
  <si>
    <t xml:space="preserve">Identify as:
I10
</t>
  </si>
  <si>
    <t xml:space="preserve">Identify as:
I11
</t>
  </si>
  <si>
    <t>Identify as:
J1</t>
  </si>
  <si>
    <t>Identify as:
J2</t>
  </si>
  <si>
    <t>Identify as:
J3</t>
  </si>
  <si>
    <t>Identify as:
J4</t>
  </si>
  <si>
    <t>Identify as:
J5</t>
  </si>
  <si>
    <t>Identify as:
J7</t>
  </si>
  <si>
    <t>Identify as:
J6</t>
  </si>
  <si>
    <t xml:space="preserve">Identify as:
C1
</t>
  </si>
  <si>
    <t xml:space="preserve">Identify as:
C2
</t>
  </si>
  <si>
    <t xml:space="preserve">Identify as:
C3
</t>
  </si>
  <si>
    <t xml:space="preserve">Identify as:
C4
</t>
  </si>
  <si>
    <t xml:space="preserve">Identify as:
C5
</t>
  </si>
  <si>
    <t xml:space="preserve">Identify as:
D3
</t>
  </si>
  <si>
    <t xml:space="preserve">  </t>
  </si>
  <si>
    <t xml:space="preserve">2nd Column (B) is reference to Chapter Planning Workbook paragraph. </t>
  </si>
  <si>
    <t>*Must meet minimum</t>
  </si>
  <si>
    <r>
      <t xml:space="preserve">The Operational plan does not have to be elaborate, but just specifically address the items identified.
The Chapter Planning Workbook on the Keys to Effective Chapters wiki should be tailored to your chapter's needs. However it is important to consider </t>
    </r>
    <r>
      <rPr>
        <u/>
        <sz val="10"/>
        <color indexed="10"/>
        <rFont val="Arial"/>
        <family val="2"/>
      </rPr>
      <t>all</t>
    </r>
    <r>
      <rPr>
        <sz val="10"/>
        <color indexed="10"/>
        <rFont val="Arial"/>
        <family val="2"/>
      </rPr>
      <t xml:space="preserve"> the items you plan to accomplish for the year.
The plan should be specific as possible and updated throughout the year. List who is responsible and provide dates or at least month or quarter for activities to be updated later. Include goals for items like attendance at IS and IW to encourage particularly officers to attend. Plan how to support prep for Certification.
Periodic communications that are timely and relevant are key to an effective chapter.
Planning recruiting of new members, a specific focus on continuously engaging members to ensure retention,  and active follow-up for non-renewals are a key to Chapter growth.  Educate about all the benefits and products of INCOSE. </t>
    </r>
  </si>
  <si>
    <t xml:space="preserve">Per day basis
- 400 pts. for min 6 hr. day
- 200 pts. for 3-5 hr. partial day
</t>
  </si>
  <si>
    <r>
      <t xml:space="preserve">To achieve </t>
    </r>
    <r>
      <rPr>
        <u/>
        <sz val="10"/>
        <color indexed="8"/>
        <rFont val="Arial"/>
        <family val="2"/>
      </rPr>
      <t>full</t>
    </r>
    <r>
      <rPr>
        <sz val="10"/>
        <color indexed="8"/>
        <rFont val="Arial"/>
        <family val="2"/>
      </rPr>
      <t xml:space="preserve"> points the Chapter must show evidence of participation in all the following:
   1) planning, 
   2) financial support, 
   3) committee work or technical review tasks, </t>
    </r>
    <r>
      <rPr>
        <u/>
        <sz val="10"/>
        <color indexed="8"/>
        <rFont val="Arial"/>
        <family val="2"/>
      </rPr>
      <t>and</t>
    </r>
    <r>
      <rPr>
        <sz val="10"/>
        <color indexed="8"/>
        <rFont val="Arial"/>
        <family val="2"/>
      </rPr>
      <t xml:space="preserve"> 
   4) support conference operation.  
Regional conference is more than 1 day long and includes </t>
    </r>
    <r>
      <rPr>
        <u/>
        <sz val="10"/>
        <color indexed="8"/>
        <rFont val="Arial"/>
        <family val="2"/>
      </rPr>
      <t>at least three</t>
    </r>
    <r>
      <rPr>
        <sz val="10"/>
        <color indexed="8"/>
        <rFont val="Arial"/>
        <family val="2"/>
      </rPr>
      <t xml:space="preserve"> of the following: multiple speakers, multiple topics, panels, tutorials, exhibits 
A preceding or subsequent partial day can receive 1/2 points if there are at least 3 hrs. of events
The Regional conference must be documented with a conference flyer or proceedings as evidence. </t>
    </r>
  </si>
  <si>
    <t>Per day basis
- 500 pts. for min 6 hr. day
- 250 pts. for 3-5 hr. partial day</t>
  </si>
  <si>
    <r>
      <t xml:space="preserve">There are many Chapters that have large events and they are complicated to organize.  It becomes important to distinguish efforts of each Chapter so that the points can be awarded correctly.   This is particularly important when a vendor may run the show, but a Chapter just might put their name on it.
This change allows 1250 maximum points per chapter, depending on involvement and contributions.  The max total for the </t>
    </r>
    <r>
      <rPr>
        <u/>
        <sz val="10"/>
        <color indexed="10"/>
        <rFont val="Arial"/>
        <family val="2"/>
      </rPr>
      <t>section</t>
    </r>
    <r>
      <rPr>
        <sz val="10"/>
        <color indexed="10"/>
        <rFont val="Arial"/>
        <family val="2"/>
      </rPr>
      <t xml:space="preserve"> is 3000 so by making this item 1250 means the chapter will need to broaden with other activities to get maximum points. 
The intent is a chapter team effort, not full credit for heroic effort by an single individual</t>
    </r>
  </si>
  <si>
    <t>Chapters were previously not allowed to take credit for IS; however, Chapters involved in an IS don't have time for much else. This change allows those Chapters involved to get points for IS to compensate for their diversion from other Chapter activities.
With this change, up to 1000 pts. can be awarded to each contributing Chapter, depending on effort contributed.  Documentation should be requested from the IS Chair to help explain the points claimed.  
The intent is a chapter team effort, not full credit for heroic effort by an single individual</t>
  </si>
  <si>
    <r>
      <rPr>
        <b/>
        <sz val="10"/>
        <color indexed="10"/>
        <rFont val="Arial"/>
        <family val="2"/>
      </rPr>
      <t>Link must take evaluator directly to the evidence, no searching will be performed by the evaluators.</t>
    </r>
    <r>
      <rPr>
        <sz val="10"/>
        <color indexed="10"/>
        <rFont val="Arial"/>
        <family val="2"/>
      </rPr>
      <t xml:space="preserve">
For creation and use of a Connect internal website or Wiki, and for social network use - claim points in Section 9 Subjective. </t>
    </r>
  </si>
  <si>
    <t>Points capped to reduce large vs small chapter advantage.</t>
  </si>
  <si>
    <t xml:space="preserve">Notices are helpful to encourage event attendance, but the actual attendance, not the number of notices is the goal, so other means of promotion may be used by some chapters more effectively. </t>
  </si>
  <si>
    <t>Ambassador orientation does not need to be extensive, but sufficient to ensure Ambassadors understand the program's objective and their roles and responsibilities. Can be done on line.</t>
  </si>
  <si>
    <r>
      <t xml:space="preserve">Publish </t>
    </r>
    <r>
      <rPr>
        <b/>
        <sz val="10"/>
        <color indexed="8"/>
        <rFont val="Arial"/>
        <family val="2"/>
      </rPr>
      <t>new member</t>
    </r>
    <r>
      <rPr>
        <sz val="10"/>
        <color indexed="8"/>
        <rFont val="Arial"/>
        <family val="2"/>
      </rPr>
      <t xml:space="preserve"> name and brief introductory information such as areas of SE interest, hobbies, or company of each new member (subject to the new member's preference) in the Chapter newsletter or on the chapter website</t>
    </r>
  </si>
  <si>
    <t xml:space="preserve">  To achieve full points the Chapter must provide active member names of the Working/Interest Group
  Active means regular participation via one or more of the following:
       a)  in-person at meetings
       b)  via web/telecom meetings
       c) discussion boards/forums/email 
       d) participation in producing/reviewing products of WG
  </t>
  </si>
  <si>
    <t xml:space="preserve">Certifications are an individual achievement. Promoting certification is a chapter activity. </t>
  </si>
  <si>
    <t xml:space="preserve">Note that the technical product must come from the Chapter organization, not members of a Chapter working through an International Working Group. 
This is a rare achievement for a chapter. </t>
  </si>
  <si>
    <t xml:space="preserve">Display at every event does not have to be documented. </t>
  </si>
  <si>
    <r>
      <t xml:space="preserve">Display at </t>
    </r>
    <r>
      <rPr>
        <u/>
        <sz val="10"/>
        <color indexed="10"/>
        <rFont val="Arial"/>
        <family val="2"/>
      </rPr>
      <t>every</t>
    </r>
    <r>
      <rPr>
        <sz val="10"/>
        <color indexed="10"/>
        <rFont val="Arial"/>
        <family val="2"/>
      </rPr>
      <t xml:space="preserve"> event does not have to be documented. 
Electronic banner (projected display loop) could include chapter info, INCOSE info, current event,  promotion of future events, recent SEPs, etc. </t>
    </r>
  </si>
  <si>
    <t>Summary Allowed for Operations</t>
  </si>
  <si>
    <t>Summary Allowed for Subjective</t>
  </si>
  <si>
    <t>Summary Allowed for INCOSE Support</t>
  </si>
  <si>
    <t>Summary Allowed for Outreach</t>
  </si>
  <si>
    <t>Summary Allowed for Technical</t>
  </si>
  <si>
    <t>Summary Allowed for Membership</t>
  </si>
  <si>
    <t>Summary Allowed for Communications</t>
  </si>
  <si>
    <t>Summary Allowed for Activities</t>
  </si>
  <si>
    <t>Summary Allowed for Planning</t>
  </si>
  <si>
    <t>Summary Allowed for Training</t>
  </si>
  <si>
    <t>A long range Strategic plan greatly minimizes discontinuities in year to year transition, and provides a good foundation for the Operating Plan. However, keep it simple, appropriate for your chapter.  Provide clear reference to how the Chapter will advance INCOSE vision, mission, goals.
Planning is a key component of Systems Engineering; likewise Chapter Planning should be recognized and rewarded separately as an encouragement. 
To ensure year over year sustainability the Chapter needs to be involved and committed to the planning.
There  is a Chapter Planning Workbook on the Keys to Effective Chapters wiki.</t>
  </si>
  <si>
    <t xml:space="preserve">To achieve full points the Chapter must provide a worksheet showing how they calculated their retention.
Retention is the percentage of members who are up for renewal in a given year, who actually renew. New members who join during the year are not counted in the retention rate calculation. If 60 members are up for renewal by the end of the year, and 52 renew, then the retention rate is 52/60 = 87%. </t>
  </si>
  <si>
    <t>This is in addition to chapter events claimed in section C.  It is intended to encourage chapter - International Working Group collaboration, and greater visibility of local working groups</t>
  </si>
  <si>
    <t xml:space="preserve">Mini-presentations bring more value to the chapter meetings, and there are many working groups topics to draw from. </t>
  </si>
  <si>
    <t xml:space="preserve">200 pts. per CAB company
Support activities examples:
Provide speakers
Provide venue or financial
</t>
  </si>
  <si>
    <t>1) 250 pts. for hosting; 
2) 125 pts. for significant participation for each event, meaning at least 2 members or 1% of membership, whichever is greater.</t>
  </si>
  <si>
    <t>Section G  3.6-Outreach  &amp; Collaboration
To professional societies, schools, community, CAB, companies</t>
  </si>
  <si>
    <t>Max Pts.</t>
  </si>
  <si>
    <t>Gold - 8000 pts.*</t>
  </si>
  <si>
    <t>Silver - 5000 pts.</t>
  </si>
  <si>
    <t>Bronze - 3000 pts.</t>
  </si>
  <si>
    <t>10 pts. per 1% of membership in attendance plus  the following
- 3-4 hr.   - 100 pts.
- 5-8 hrs. - 200 pts.
Visitors who are potential members can be included.</t>
  </si>
  <si>
    <t xml:space="preserve"> Multiple presenters isn't sufficient to qualify as a 2C event. 
Changed to percent of membership (as of start of  year) attending events, plus fixed points.  Example: if 300 members on the role, attendance of 15 (including visitors) at a 6 hour tutorial would be 5% or 50 points, added to 200 pts. for a total of 250 pts.  </t>
  </si>
  <si>
    <r>
      <t>1) 50 pts. for each Ambassador/promoter</t>
    </r>
    <r>
      <rPr>
        <u/>
        <sz val="10"/>
        <color indexed="8"/>
        <rFont val="Arial"/>
        <family val="2"/>
      </rPr>
      <t xml:space="preserve"> who completes training</t>
    </r>
    <r>
      <rPr>
        <sz val="10"/>
        <color indexed="8"/>
        <rFont val="Arial"/>
        <family val="2"/>
      </rPr>
      <t xml:space="preserve">
2) 50 pts. per organization or society 
3) 50 pts. max for one overall progress evaluation</t>
    </r>
  </si>
  <si>
    <t>100 pts. per Working Group Presentation
This is in addition to credit for a chapter event.</t>
  </si>
  <si>
    <t>50 pts. for each working group "mini-presentation" at a chapter event (one per event)</t>
  </si>
  <si>
    <t>- 100 pts. for chapter meeting on Certification;
- 100 pts. for at least 3 promotions of INCOSE sponsored Certification tutorials;
- 100 pts. for sponsoring an active Certification study group;
- 100 pts. for having SEP mentors;
- 100 pts. for having a leadership team members focused on Certification</t>
  </si>
  <si>
    <t>To achieve full points the Chapter must provide copy of the Meeting agenda and  minutes or other evidence of the results of the meeting.</t>
  </si>
  <si>
    <t>50 pts. for having a physical banner and showing at one event;
10 pts. for showing at each additional event</t>
  </si>
  <si>
    <t>100 pts. For  creating and showing at one event:
10 pts. for each additional event</t>
  </si>
  <si>
    <t xml:space="preserve">Identify as:
A1
</t>
  </si>
  <si>
    <t xml:space="preserve">Identify as:
B1
</t>
  </si>
  <si>
    <t xml:space="preserve">Identify as:
B2
</t>
  </si>
  <si>
    <t>Identify as:
B3</t>
  </si>
  <si>
    <t>Section B   Chapter Planning</t>
  </si>
  <si>
    <t>Section C   Event Results</t>
  </si>
  <si>
    <t>Section D   Communications Results</t>
  </si>
  <si>
    <t>Section E   Membership Results</t>
  </si>
  <si>
    <t>Section F   Technical Results</t>
  </si>
  <si>
    <t>Section G   Outreach &amp; Collaboration Results</t>
  </si>
  <si>
    <t>Section I    Operations &amp; Local Recognition Results</t>
  </si>
  <si>
    <t>Section J   Subjective</t>
  </si>
  <si>
    <r>
      <t xml:space="preserve">This is a new measure to support INCOSE growth goals.  
For recruiting </t>
    </r>
    <r>
      <rPr>
        <u/>
        <sz val="10"/>
        <color indexed="10"/>
        <rFont val="Arial"/>
        <family val="2"/>
      </rPr>
      <t>new</t>
    </r>
    <r>
      <rPr>
        <sz val="10"/>
        <color indexed="10"/>
        <rFont val="Arial"/>
        <family val="2"/>
      </rPr>
      <t xml:space="preserve"> members.
INCOSE Central office will provide chapter membership at beginning of year.</t>
    </r>
  </si>
  <si>
    <r>
      <t xml:space="preserve">Display or exhibit </t>
    </r>
    <r>
      <rPr>
        <b/>
        <sz val="10"/>
        <color indexed="8"/>
        <rFont val="Arial"/>
        <family val="2"/>
      </rPr>
      <t>electronic,</t>
    </r>
    <r>
      <rPr>
        <sz val="10"/>
        <color indexed="8"/>
        <rFont val="Arial"/>
        <family val="2"/>
      </rPr>
      <t xml:space="preserve"> informational, projected </t>
    </r>
    <r>
      <rPr>
        <b/>
        <sz val="10"/>
        <color indexed="8"/>
        <rFont val="Arial"/>
        <family val="2"/>
      </rPr>
      <t>Chapter banner</t>
    </r>
    <r>
      <rPr>
        <sz val="10"/>
        <color indexed="8"/>
        <rFont val="Arial"/>
        <family val="2"/>
      </rPr>
      <t xml:space="preserve"> at Chapter events that includes information about the chapter and events along with Chapter and INCOSE logos.</t>
    </r>
  </si>
  <si>
    <r>
      <t xml:space="preserve">Display or exhibit </t>
    </r>
    <r>
      <rPr>
        <b/>
        <sz val="10"/>
        <color indexed="8"/>
        <rFont val="Arial"/>
        <family val="2"/>
      </rPr>
      <t>physical</t>
    </r>
    <r>
      <rPr>
        <sz val="10"/>
        <color indexed="8"/>
        <rFont val="Arial"/>
        <family val="2"/>
      </rPr>
      <t xml:space="preserve">  </t>
    </r>
    <r>
      <rPr>
        <b/>
        <sz val="10"/>
        <color indexed="8"/>
        <rFont val="Arial"/>
        <family val="2"/>
      </rPr>
      <t>Chapter</t>
    </r>
    <r>
      <rPr>
        <sz val="10"/>
        <color indexed="8"/>
        <rFont val="Arial"/>
        <family val="2"/>
      </rPr>
      <t xml:space="preserve"> </t>
    </r>
    <r>
      <rPr>
        <b/>
        <sz val="10"/>
        <color indexed="8"/>
        <rFont val="Arial"/>
        <family val="2"/>
      </rPr>
      <t>banner</t>
    </r>
    <r>
      <rPr>
        <sz val="10"/>
        <color indexed="8"/>
        <rFont val="Arial"/>
        <family val="2"/>
      </rPr>
      <t xml:space="preserve"> at Chapter events that includes Chapter and INCOSE logos.</t>
    </r>
  </si>
  <si>
    <r>
      <rPr>
        <b/>
        <sz val="10"/>
        <color indexed="8"/>
        <rFont val="Arial"/>
        <family val="2"/>
      </rPr>
      <t>Chapter promotes SE Certification</t>
    </r>
    <r>
      <rPr>
        <sz val="10"/>
        <color indexed="8"/>
        <rFont val="Arial"/>
        <family val="2"/>
      </rPr>
      <t xml:space="preserve"> through hosting a chapter meeting presentation focused on Certification, promoting INCOSE sponsored tutorials, sponsoring a Certification study group, having SEP mentors, and/or having a member of the leadership team focused on Certification.</t>
    </r>
  </si>
  <si>
    <r>
      <t>Chapter has</t>
    </r>
    <r>
      <rPr>
        <b/>
        <sz val="10"/>
        <color indexed="8"/>
        <rFont val="Arial"/>
        <family val="2"/>
      </rPr>
      <t xml:space="preserve"> "mini" presentation</t>
    </r>
    <r>
      <rPr>
        <sz val="10"/>
        <color indexed="8"/>
        <rFont val="Arial"/>
        <family val="2"/>
      </rPr>
      <t xml:space="preserve"> (approx. 10 minutes) about a Working Group at a Chapter event</t>
    </r>
  </si>
  <si>
    <r>
      <t>Chapter hosts chapter meeting presentation from an</t>
    </r>
    <r>
      <rPr>
        <b/>
        <sz val="10"/>
        <color indexed="8"/>
        <rFont val="Arial"/>
        <family val="2"/>
      </rPr>
      <t xml:space="preserve"> INCOSE working group or initiative</t>
    </r>
    <r>
      <rPr>
        <sz val="10"/>
        <color indexed="8"/>
        <rFont val="Arial"/>
        <family val="2"/>
      </rPr>
      <t xml:space="preserve"> (min 40 minutes)
</t>
    </r>
  </si>
  <si>
    <r>
      <t xml:space="preserve">Separate </t>
    </r>
    <r>
      <rPr>
        <b/>
        <sz val="10"/>
        <color indexed="8"/>
        <rFont val="Arial"/>
        <family val="2"/>
      </rPr>
      <t>event notification</t>
    </r>
    <r>
      <rPr>
        <sz val="10"/>
        <color indexed="8"/>
        <rFont val="Arial"/>
        <family val="2"/>
      </rPr>
      <t xml:space="preserve"> e.g. emails, texts, Facebook, etc. In addition to the website and newsletters,   Email reminders should be sent a couple of days before each event.</t>
    </r>
  </si>
  <si>
    <t>Achievement Levels</t>
  </si>
  <si>
    <r>
      <t>Track and maintain</t>
    </r>
    <r>
      <rPr>
        <b/>
        <sz val="10"/>
        <color indexed="8"/>
        <rFont val="Arial"/>
        <family val="2"/>
      </rPr>
      <t xml:space="preserve"> retention levels</t>
    </r>
  </si>
  <si>
    <t>Points increased to encourage and reward offficer participation at IS</t>
  </si>
  <si>
    <t>Points increased to encourage and reward officer participation at IW</t>
  </si>
  <si>
    <t>Iincludes Scholarship Fund &amp; Engineers Week</t>
  </si>
  <si>
    <t>Note: exclude efforts by members if not planned/directed by the Chapter, e.g. work done by Chapter members as part of employment cannot be redefined afterward as for the Chapter</t>
  </si>
  <si>
    <t xml:space="preserve">Sector </t>
  </si>
  <si>
    <t>(Americas, EMEA, or Asia-Oceana)</t>
  </si>
  <si>
    <t xml:space="preserve"> Submission on time is important. Late submittals make it difficult for the evaluation team and indicate lack of planning. Incorrect submittals create additional work for the evaluation team.
</t>
  </si>
  <si>
    <t xml:space="preserve">Identify as:
F3
</t>
  </si>
  <si>
    <t xml:space="preserve">To achieve full points, the Chapter should provide the event description and the number in attendance for each event.  Chapters are encouraged to utilize attendance lists to count the numbers of attendees. Show calculation of percent attendance. </t>
  </si>
  <si>
    <t xml:space="preserve">Presentations on INCOSE products or services, and presentations by one of the more than 2 dozen International Working Groups are also great sources of relevant and interesting SE programs.
Changed to percent of membership (as of start of year) attending events. Example: if 200 members are on the roles, an attendance of 20 personnel (including visitors) would be 10% or 50 pts. for that event. </t>
  </si>
  <si>
    <t>Min Pts. for Gold or Platinum</t>
  </si>
  <si>
    <t>points per section</t>
  </si>
  <si>
    <t>E5</t>
  </si>
  <si>
    <t xml:space="preserve">Identify as:
E5
</t>
  </si>
  <si>
    <r>
      <t xml:space="preserve">Chapter President or representative attends </t>
    </r>
    <r>
      <rPr>
        <b/>
        <sz val="10"/>
        <color indexed="8"/>
        <rFont val="Arial"/>
        <family val="2"/>
      </rPr>
      <t>Chapters Committee meeting</t>
    </r>
    <r>
      <rPr>
        <sz val="10"/>
        <color indexed="8"/>
        <rFont val="Arial"/>
        <family val="2"/>
      </rPr>
      <t xml:space="preserve"> </t>
    </r>
    <r>
      <rPr>
        <b/>
        <sz val="10"/>
        <color indexed="8"/>
        <rFont val="Arial"/>
        <family val="2"/>
      </rPr>
      <t>at International Workshop (IW)</t>
    </r>
    <r>
      <rPr>
        <sz val="10"/>
        <color indexed="8"/>
        <rFont val="Arial"/>
        <family val="2"/>
      </rPr>
      <t>.</t>
    </r>
  </si>
  <si>
    <r>
      <t xml:space="preserve">Chapter President or representative attends </t>
    </r>
    <r>
      <rPr>
        <b/>
        <sz val="10"/>
        <color indexed="8"/>
        <rFont val="Arial"/>
        <family val="2"/>
      </rPr>
      <t>Chapters Committee meeting at International Symposium (IS)</t>
    </r>
    <r>
      <rPr>
        <sz val="10"/>
        <color indexed="8"/>
        <rFont val="Arial"/>
        <family val="2"/>
      </rPr>
      <t>.</t>
    </r>
  </si>
  <si>
    <t>To achieve full points the Chapter must provide a list of new members and join dates.
Calculated on the calendar year using the membership at the start of the year as the basis.
For examples if there are 100 members on the role at the start of the year, then each 2% is 2 members for 100 points.  If 5 new members are added during the year, it would be 250 points. 
Maximum points are achieved at an 10% increase in membership, but growth greater than that should be claimed in section J - Subjective</t>
  </si>
  <si>
    <t>Once an Awards package is submitted, the Chapter starts with 300 points, then 1) Subtract 50 pts. for each day late the package is submitted,
2) Subtract up to 200 additional points for not following the submittal guidelines contained within the Chapter Awards Submission Primer available on the INCOSE Connect website.</t>
  </si>
  <si>
    <t xml:space="preserve">Identify as:
G6
</t>
  </si>
  <si>
    <t>Joint Meetings should be advertized to both professional societies individually.  If possible, both societies should have their organization's logo on all announcements.</t>
  </si>
  <si>
    <r>
      <t xml:space="preserve">Chapter successfully recruits a new local </t>
    </r>
    <r>
      <rPr>
        <b/>
        <sz val="10"/>
        <color indexed="8"/>
        <rFont val="Arial"/>
        <family val="2"/>
      </rPr>
      <t>corporate sponsor</t>
    </r>
    <r>
      <rPr>
        <sz val="10"/>
        <color indexed="8"/>
        <rFont val="Arial"/>
        <family val="2"/>
      </rPr>
      <t xml:space="preserve"> of the local Chapter</t>
    </r>
  </si>
  <si>
    <t>Note: Points Allowed for each Section are generally capped at less than sum of the Max Points for the various rows within the Section.</t>
  </si>
  <si>
    <t>Section H   INCOSE Support Results</t>
  </si>
  <si>
    <t>50 pts. max per newsletter, or on website in a calendar month. 
   - 10 pts. for just list of names or
   - 50 pts. for names with other info</t>
  </si>
  <si>
    <t xml:space="preserve">500 points for maintaining a retention rate of 75% or above
300 points for maintaining a retention rate of 65% -74%
100 points for maintaining a retention rate of 50% - 64% </t>
  </si>
  <si>
    <t>Hold Membership Events</t>
  </si>
  <si>
    <t>To achieve full points, the Chapter should hold a meeting or social event intended to be a recruiting opportunity. Chapter Members should be encouraged to bring associates or collegues who are not currently INCOSE Members.  The event could also be advertised to the general System Engineering community within the Chapter's geographical presence.  Other Recruiting events and efforts will be considered, but there should be some evidence or justification provided to show that recruiting new members was undertaken.</t>
  </si>
  <si>
    <t>250 Points may be taken for an Event specifically held to attract new members.  Lower amounts of points should be taken for recruiting efforts held in conjunction with other Chapter events or Industry events.</t>
  </si>
  <si>
    <t>20 pts. for each notice sent, up to two per event.</t>
  </si>
  <si>
    <t xml:space="preserve">200 points for participation in a local interest group or working group by at least 5 members of the Chapter. Interest Group or Working Group can be aligned with INCOSE WGs but need not be.
</t>
  </si>
  <si>
    <r>
      <rPr>
        <b/>
        <sz val="10"/>
        <color indexed="8"/>
        <rFont val="Arial"/>
        <family val="2"/>
      </rPr>
      <t>Chapter and CAB company</t>
    </r>
    <r>
      <rPr>
        <sz val="10"/>
        <color indexed="8"/>
        <rFont val="Arial"/>
        <family val="2"/>
      </rPr>
      <t>, through their representatives, work actively together with a measurable outcome.</t>
    </r>
  </si>
  <si>
    <r>
      <t>Join and participate in</t>
    </r>
    <r>
      <rPr>
        <b/>
        <sz val="10"/>
        <color indexed="8"/>
        <rFont val="Arial"/>
        <family val="2"/>
      </rPr>
      <t xml:space="preserve"> local engineering associations</t>
    </r>
    <r>
      <rPr>
        <sz val="10"/>
        <color indexed="8"/>
        <rFont val="Arial"/>
        <family val="2"/>
      </rPr>
      <t xml:space="preserve"> </t>
    </r>
    <r>
      <rPr>
        <b/>
        <sz val="10"/>
        <color indexed="8"/>
        <rFont val="Arial"/>
        <family val="2"/>
      </rPr>
      <t>or technical societies</t>
    </r>
    <r>
      <rPr>
        <sz val="10"/>
        <color indexed="8"/>
        <rFont val="Arial"/>
        <family val="2"/>
      </rPr>
      <t xml:space="preserve"> such as high school science clubs, robotics clubs, IEEE, Women in Engineering, etc. </t>
    </r>
  </si>
  <si>
    <r>
      <t xml:space="preserve">Officer or representative of the Chapter makes an </t>
    </r>
    <r>
      <rPr>
        <b/>
        <sz val="10"/>
        <color indexed="8"/>
        <rFont val="Arial"/>
        <family val="2"/>
      </rPr>
      <t>INCOSE presentation</t>
    </r>
    <r>
      <rPr>
        <sz val="10"/>
        <color indexed="8"/>
        <rFont val="Arial"/>
        <family val="2"/>
      </rPr>
      <t xml:space="preserve"> to a senior manager in previously un-represented (in local membership) organization.
 This must be specifically sponsored by the chapter, not by the speaker's employer. </t>
    </r>
  </si>
  <si>
    <t xml:space="preserve">To achieve full points the Chapter must provide:
   1)  description of the type of event or collaboration, 
   2) the date of the event, and 
   3) the Chapters involved in the event. </t>
  </si>
  <si>
    <r>
      <t xml:space="preserve">Provide </t>
    </r>
    <r>
      <rPr>
        <b/>
        <sz val="10"/>
        <color indexed="8"/>
        <rFont val="Arial"/>
        <family val="2"/>
      </rPr>
      <t>unpaid speaker</t>
    </r>
    <r>
      <rPr>
        <sz val="10"/>
        <color indexed="8"/>
        <rFont val="Arial"/>
        <family val="2"/>
      </rPr>
      <t xml:space="preserve"> to other INCOSE Chapters. This must be specifically sponsored by the chapter, not by the speaker's employer. </t>
    </r>
  </si>
  <si>
    <t>To achieve full points the Chapter must provide: 
   1) description of the type of event,
   2) the date of the event, and 
   3) the Chapters involved in the event.</t>
  </si>
  <si>
    <r>
      <t xml:space="preserve">Chapter members attend </t>
    </r>
    <r>
      <rPr>
        <b/>
        <sz val="10"/>
        <color indexed="8"/>
        <rFont val="Arial"/>
        <family val="2"/>
      </rPr>
      <t>INCOSE International Symposium</t>
    </r>
    <r>
      <rPr>
        <sz val="10"/>
        <color indexed="8"/>
        <rFont val="Arial"/>
        <family val="2"/>
      </rPr>
      <t>.</t>
    </r>
  </si>
  <si>
    <r>
      <t>Chapter Members attend INCOSE</t>
    </r>
    <r>
      <rPr>
        <b/>
        <sz val="10"/>
        <color indexed="8"/>
        <rFont val="Arial"/>
        <family val="2"/>
      </rPr>
      <t xml:space="preserve"> International Workshop</t>
    </r>
    <r>
      <rPr>
        <sz val="10"/>
        <color indexed="8"/>
        <rFont val="Arial"/>
        <family val="2"/>
      </rPr>
      <t>.</t>
    </r>
  </si>
  <si>
    <t>100 pts. per Chapter Officer
50 pts. Per Chapter Member</t>
  </si>
  <si>
    <t>Past-Past President (1 year previous)</t>
  </si>
  <si>
    <t>Past-Past President (2 years previous)</t>
  </si>
  <si>
    <t>Past-Past President (4 years previous)</t>
  </si>
  <si>
    <t>Past-Past President (3 years previous)</t>
  </si>
  <si>
    <t>Other Directors</t>
  </si>
  <si>
    <t>Platinum - 12,000 pts.*</t>
  </si>
  <si>
    <t>Officer Training/Orientation should be conducted to ensure officers are acquainted with INCOSE resources available to help them. An on-line tutorial is available in the Keys to Effective Chapters Wiki  There is also a Powerpoint Presentation that the officers can use for this training. If taken on-line, provide list of who took the training and when. If the Chapter has its own training program, that is acceptable, but the local training materials should be submitted as evidence.</t>
  </si>
  <si>
    <t>Section A -1.0 Officer Training 
Officer Training reviews the current resources available to officers, and helps build alignment among the leadership team. 
All officers are encouraged to take the training provided on the Keys to Effective Chapter Wiki at least once.</t>
  </si>
  <si>
    <r>
      <t>Leadership Orientation:</t>
    </r>
    <r>
      <rPr>
        <sz val="10"/>
        <color indexed="8"/>
        <rFont val="Arial"/>
        <family val="2"/>
      </rPr>
      <t xml:space="preserve">  Chapter Board training can be accomplished via web meeting or in person, or via self-study of a presentation. To be of value, training should occur shortly after each officer is installed or before.</t>
    </r>
  </si>
  <si>
    <t>1) 100 pts for conducting survey
2)   75 pts for publishing results
3)   75 pts for analyzing results
If conducted Jan - June - 100%
If conducted after 30 June - 50%</t>
  </si>
  <si>
    <r>
      <t>Survey</t>
    </r>
    <r>
      <rPr>
        <sz val="10"/>
        <color indexed="8"/>
        <rFont val="Arial"/>
        <family val="2"/>
      </rPr>
      <t xml:space="preserve"> Chapter membership to aid the BOD in setting Chapter direction and addressing member desires such as events and topics. Survey should address Chapter and INCOSE-level concerns. Survey is intended to assist in planning future activities of the Chapter.  Chapter may add local topics appropriate for their membership</t>
    </r>
  </si>
  <si>
    <r>
      <t>Strategic Planning</t>
    </r>
    <r>
      <rPr>
        <sz val="10"/>
        <color indexed="8"/>
        <rFont val="Arial"/>
        <family val="2"/>
      </rPr>
      <t xml:space="preserve">: The Chapter should develop or update the Chapter Strategy Plan, aligned with the INCOSE vision, mission, goals and objectives.
Strategic planning is part of a comprehensive planning document.
</t>
    </r>
  </si>
  <si>
    <r>
      <t>Operational Planning:</t>
    </r>
    <r>
      <rPr>
        <sz val="10"/>
        <color indexed="8"/>
        <rFont val="Arial"/>
        <family val="2"/>
      </rPr>
      <t xml:space="preserve"> The Chapter's Operations Plan should translate the Strategy Plan into specific activities, responsible person(s), schedules and budget. 
Operations planning is part of a comprehensive planning document.</t>
    </r>
  </si>
  <si>
    <t xml:space="preserve">To achieve full points the Chapter must provide documentation of major activity areas with specific plans identified in advance (before execution).
The Communication plans, including Ambassador/promoters need to identify who, what and when communications are planned.
Membership plans need to address recruitment, retention, and analysis of those not renewing.
Each portion of the plan needs to identify who is responsible, a high level schedule and an anticipated budget.
The Chapter should provide evidence (such as document signature page) that the written plan was developed and/or approved by the Chapter's Leadership team (provide names of involved team members including at least 3 officers).
</t>
  </si>
  <si>
    <t xml:space="preserve">For each event, score 5 pts. per 1% of membership in attendance at the event.  Do this for all Chapter events held thoughout the year.  The attendance includes all attendees of the event regardless if they are INCOSE Members.  That number is then compared to the Membership of the Chapter at the beginning of the year.
</t>
  </si>
  <si>
    <t>Up to 1000 pts. depending on involvement</t>
  </si>
  <si>
    <r>
      <t xml:space="preserve">To achieve </t>
    </r>
    <r>
      <rPr>
        <u/>
        <sz val="10"/>
        <color indexed="8"/>
        <rFont val="Arial"/>
        <family val="2"/>
      </rPr>
      <t>full</t>
    </r>
    <r>
      <rPr>
        <sz val="10"/>
        <color indexed="8"/>
        <rFont val="Arial"/>
        <family val="2"/>
      </rPr>
      <t xml:space="preserve"> points the Chapter must show evidence of participation in the following areas:
   1) planning, (up to 250 pts.)
   2) financial support, (up to 250 pts.)
   3) committee work or technical review tasks (up to 400 pts.) 
   4) support IS operation (up to 100 pts.)
</t>
    </r>
    <r>
      <rPr>
        <b/>
        <u/>
        <sz val="10"/>
        <color indexed="8"/>
        <rFont val="Arial"/>
        <family val="2"/>
      </rPr>
      <t>Any</t>
    </r>
    <r>
      <rPr>
        <sz val="10"/>
        <color indexed="8"/>
        <rFont val="Arial"/>
        <family val="2"/>
      </rPr>
      <t xml:space="preserve"> support for the IS should be claimed, not just hosting.</t>
    </r>
  </si>
  <si>
    <t>D5</t>
  </si>
  <si>
    <r>
      <t xml:space="preserve">Maintain a Social Media Presence - </t>
    </r>
    <r>
      <rPr>
        <sz val="10"/>
        <color indexed="8"/>
        <rFont val="Arial"/>
        <family val="2"/>
      </rPr>
      <t xml:space="preserve">Chapter </t>
    </r>
    <r>
      <rPr>
        <i/>
        <u/>
        <sz val="10"/>
        <color indexed="8"/>
        <rFont val="Arial"/>
      </rPr>
      <t>maintains</t>
    </r>
    <r>
      <rPr>
        <sz val="10"/>
        <color indexed="8"/>
        <rFont val="Arial"/>
        <family val="2"/>
      </rPr>
      <t xml:space="preserve"> an active Social Media site such as Facebook, LinkedIn, Twitter, Instagram, etc.</t>
    </r>
  </si>
  <si>
    <t>Identify as:
D5</t>
  </si>
  <si>
    <t>100 pts. per Social Media site</t>
  </si>
  <si>
    <t>To achieve full points the Chapter must provide evidence that the site has been maintained over the course of the year, and that there is an active membership or following of the site.</t>
  </si>
  <si>
    <t>The younger System Engineers are tuned in to the Social Media scene, and we need to develop a presence in that arena to attract new blood.</t>
  </si>
  <si>
    <t>This is to reflect the new work with student divisions.  
3) IUSE is an acronym for "INCOSE, University, Students, and Enterprise", the stakeholders in the 4-Way Benefit Model.  A IUSE Campaign is a formal social session where information sharing amongst the stakeholders take place. It is designed to provide all stockholders an opportunity to evaluate each other and to possible report on projects being sponsored by an enterprise.
For more information on Student Divisions, contact Dave Mason at david.mason@incose.org. 
The non-U.S. Chapters (and some U.S. Chapters) have relationships with Academia, and work with students extensively, but since they are not technically Student Divisions, they have not been able to count this towards the Chapter Awards.  This category should be equitable to those Chapters.</t>
  </si>
  <si>
    <r>
      <t xml:space="preserve">Start or support a </t>
    </r>
    <r>
      <rPr>
        <b/>
        <sz val="10"/>
        <color indexed="8"/>
        <rFont val="Arial"/>
        <family val="2"/>
      </rPr>
      <t>student division</t>
    </r>
    <r>
      <rPr>
        <sz val="10"/>
        <color indexed="8"/>
        <rFont val="Arial"/>
        <family val="2"/>
      </rPr>
      <t xml:space="preserve"> at a university or an equivalent relationship with Higher Education Institutes within the country of the Chapter.</t>
    </r>
  </si>
  <si>
    <t>To achieve full points for a technical product:
   1) The product must be developed by the Chapter, not an international Working Group,
   2) The product must be approved by INCOSE Tech Ops as an INCOSE product,
   3) Provide a copy of the approval (board meeting minutes, e-mail), and 
   4) Product is completed and accepted by the board.
To achieve partial points for working a multi-year technical product, items 1, 2, and 3 must be met.
NOTE: A technical product must be approved in accordance with INCOSE guidelines. See  
(Find a URL for the INCOSE Guidelines for Technical Products.)</t>
  </si>
  <si>
    <t>To achieve full points the Chapter must provide the file used for an electronic banner
An Electronic Banner is a slide show of INCOSE Logos, Promotional material, pictures of Chapter events etc. that plays silently during the lead up to the start of a meeting or event.</t>
  </si>
  <si>
    <t>50 pts. per letter</t>
  </si>
  <si>
    <t>Recognition of other noteworthy Chapter efforts not covered above.
Examples include but are not limited to:
   1) National Engineers Week Teach-Ins - 100 pts. per event [Encouraged, but pts. will not exceed 500 including G5]
   2) Additional Donations - 50 pts. per $100 [Encouraged, but pts. will not exceed 1000 pts. including H6 and H7] 
   3) Special Project - 100 - 1000 pts. [Depending on documented level of effort compared to other Chapter activities]
   4) Student Award Program - 100 - 400 pts. depending on documented level of effort
   5) Active Connect website and/or Wiki - 100-300 pts. depending on extent and use
   6)Chapter sponsorship of a scholarship - 100 pts per active scholarship recipient</t>
  </si>
  <si>
    <t>This is a new way to achieve points in the Membership category started in 2015.  In 2014 the spreadsheet was skewed to award only results, but this returns some points to the category for "efforts" to increase membership.</t>
  </si>
  <si>
    <t>Optional: Compose a synopsis of the Chapter's Activities over the past year to help the Award Evaluators place your evidence in context. Use the Cell below.</t>
  </si>
  <si>
    <r>
      <t>To achieve full points the Chapter must provide documented long range vision/mission/goals, aligned with those of INCOSE, and supported by strategies to achieve them.
To achieve credit, the Chapter must provide evidence (such as document signature page) that the initial written plan was developed by the Chapter Leadership team (provide names of involved team members including at least 3 officers).</t>
    </r>
    <r>
      <rPr>
        <sz val="10"/>
        <color indexed="8"/>
        <rFont val="Arial"/>
        <family val="2"/>
      </rPr>
      <t xml:space="preserve">
Credit can also be claimed for the new leadership team reviewing an existing long range Strategic Plan for understanding and possible adjustments.  Provide evidence of the team doing the review, date, and notes from the review.</t>
    </r>
  </si>
  <si>
    <t>To achieve full points the Chapter must provide attendance list, or evidence of self-study completion (such as a certified list of names and date training completed).
Leadership team members who previously completed the training can re-qualify by participating in a team meeting that reviews the materials with a discussion on updates such as new events, IT updates, Keys to Effective Chapters, and other new resources.</t>
  </si>
  <si>
    <t>IT IS HIGHLY RECOMMENDED THAT TRACKING AND ENTRY OF ACTIVITIES INTO THE SPREADSHEET BE DONE BY THE PRESIDENT ELECT IN PREPARATION FOR HIS TENURE AS PRESIDENT</t>
  </si>
  <si>
    <t>To achieve full points the Chapter must provide:
1) Identify the relationship (Student Division or describe other) and name of university.
2) Show evidence of a current student website linked to the Chapter website.
3) Show photos, articles of sponsors, evidence of participation by members of all stakeholders
4) Provide the names of Student participants
5) Products can be posters, papers, or physical products - published in journals, symposia proceedings, or presented at SE sponsored meetings
6) Photographs of activity, meeting rosters, or other evidence of participation (not just being signed up).</t>
  </si>
  <si>
    <t>VP Chapter Development</t>
  </si>
  <si>
    <t>VP Technical Development</t>
  </si>
  <si>
    <t>Chapter</t>
  </si>
  <si>
    <t xml:space="preserve">by </t>
  </si>
  <si>
    <t>Contact Info</t>
  </si>
  <si>
    <t>Number of Chapter Members Jan '18</t>
  </si>
  <si>
    <t>Number of Chapter Members Dec '18</t>
  </si>
  <si>
    <t>2018 Chapter Award Submission</t>
  </si>
  <si>
    <t>100 pts. per New or Continuing Chapter officer who completes the training in 2018. 
Completed by April 15th - 100%
Completed by May 15th - 80%
Completed by June 15th - 60%
Completed by July 15th - 40%
Completed by August 15th - 20%
Otherwise, try again next year.</t>
  </si>
  <si>
    <t>This is a general survey of what chapter member would like in terms of events, schedules, presentation topics, etc., to help facilitate planning. The intention in requiring it to be accomplished in the first half of the year for full points is so that the results of the survey can influence the activities that the Chapter plans the remainder of the year.  The sooner in the year that the survey is completed and analyzed, the better the results can be used.</t>
  </si>
  <si>
    <t>The Operations Plan should address the seven areas addressed in Sections C, D, E, F, G, H, and I of this spreadsheet  
-Chapter Events
-Chapter Communications
-Chapter Membership 
-Chapter Technical Contributions
-Chapter Outreach and Collaboration
-Chapter Support of INCOSE
-Chapter Operations and Local Recognition
Each of these sections of the Operations Plan would be worth 100 points.
1) 100% if submitted by 15 April  
2)   50% if submitted by 15 May
3)   25% after 15 June
Submission date is evidenced by the date that the file shows as uploaded to INCOSE Connect.</t>
  </si>
  <si>
    <r>
      <t xml:space="preserve">Guidelines and Good/Best Practices for many of the activities/products are available at the Keys to Effective Chapters Wiki at http://keys-to-effective-ch.wikispaces.com. This site will be continually updated as good examples are identified.
</t>
    </r>
    <r>
      <rPr>
        <b/>
        <sz val="12"/>
        <color rgb="FFFF0000"/>
        <rFont val="Arial"/>
        <family val="2"/>
      </rPr>
      <t>All Evidence Files not in English should be accompanied by an English translation when being uploaded to INCOSE Connect since the majority of the Volunteer Awards Committee Evaluators come from Chapters in the United States.</t>
    </r>
  </si>
  <si>
    <t>Submission deadlines
300 pts. -  by 15 April 
200 pts. -  by 15 May 
100 pts. -  by 15 June
  50 pts. - after 15 June
Submission date is evidenced by the date that the file shows as uploaded to INCOSE Connect.</t>
  </si>
  <si>
    <t>100 points for each two percent of increased membership.
New Members may be personnel who are new to INCOSE altogether, or INCOSE Members who due to location changes, change Chapter Affiliation.  If they are new to the Chapter submitting the package, they are new members.  Members whose membership lapsed that renew should be counted in the retention category below.</t>
  </si>
  <si>
    <t>1) 100 pts. for each student division or relationship with an Academic Institute
2) 50 pts. for each student division website
3) 100 pts. for each IUSE Campaign
4). 25 pts. for each student attending INCOSE IW2018 or IS2018
5) 50 pts. for each Systems Engineering Product
6) 10 pts. for each active student 
Note: limit one per university</t>
  </si>
  <si>
    <t xml:space="preserve">Instructions
1) Complete Chapter info &amp; Certification tab
2) Enter points claimed &amp; a brief description of what was done to satisfy the criteria (Columns F&amp;G)
3) Upload any supporting evidence to the Chapter Awards area of INCOSE Connect in the Evaluation Category listed in column H.
4) All activities, events, papers, etc. must have occurred during calendar year 2018 to be counted.
5) Review and certify on first tab.
</t>
  </si>
  <si>
    <t>2018 Chapter Year in Review</t>
  </si>
  <si>
    <t>2018 Officers</t>
  </si>
  <si>
    <t>2019 officers (list or identify date of election if after this data was submitted:</t>
  </si>
  <si>
    <r>
      <t xml:space="preserve">Prepare annual </t>
    </r>
    <r>
      <rPr>
        <b/>
        <sz val="10"/>
        <color indexed="8"/>
        <rFont val="Arial"/>
        <family val="2"/>
      </rPr>
      <t>awards packet</t>
    </r>
    <r>
      <rPr>
        <sz val="10"/>
        <color indexed="8"/>
        <rFont val="Arial"/>
        <family val="2"/>
      </rPr>
      <t xml:space="preserve"> and submit to Chapter Awards Committee (via upload to the Awards website) no later Sunday, January 6th,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</si>
</sst>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50" x14ac:knownFonts="1">
    <font>
      <sz val="10"/>
      <name val="Arial"/>
    </font>
    <font>
      <b/>
      <sz val="14"/>
      <name val="Arial"/>
      <family val="2"/>
    </font>
    <font>
      <sz val="14"/>
      <name val="Arial"/>
      <family val="2"/>
    </font>
    <font>
      <sz val="10"/>
      <name val="Arial"/>
      <family val="2"/>
    </font>
    <font>
      <b/>
      <i/>
      <sz val="10"/>
      <color indexed="16"/>
      <name val="Arial"/>
      <family val="2"/>
    </font>
    <font>
      <sz val="10"/>
      <color indexed="16"/>
      <name val="Arial"/>
      <family val="2"/>
    </font>
    <font>
      <sz val="10"/>
      <color indexed="8"/>
      <name val="Arial"/>
      <family val="2"/>
    </font>
    <font>
      <b/>
      <sz val="10"/>
      <color indexed="8"/>
      <name val="Arial"/>
      <family val="2"/>
    </font>
    <font>
      <b/>
      <i/>
      <sz val="10"/>
      <name val="Arial"/>
      <family val="2"/>
    </font>
    <font>
      <b/>
      <sz val="12"/>
      <color indexed="8"/>
      <name val="Arial"/>
      <family val="2"/>
    </font>
    <font>
      <b/>
      <i/>
      <sz val="10"/>
      <color indexed="8"/>
      <name val="Arial"/>
      <family val="2"/>
    </font>
    <font>
      <u/>
      <sz val="10"/>
      <color indexed="12"/>
      <name val="Arial"/>
      <family val="2"/>
    </font>
    <font>
      <sz val="10"/>
      <color indexed="8"/>
      <name val="Arial"/>
      <family val="2"/>
    </font>
    <font>
      <sz val="10"/>
      <color indexed="63"/>
      <name val="Arial"/>
      <family val="2"/>
    </font>
    <font>
      <sz val="10"/>
      <color indexed="10"/>
      <name val="Arial"/>
      <family val="2"/>
    </font>
    <font>
      <sz val="10"/>
      <name val="Arial"/>
      <family val="2"/>
    </font>
    <font>
      <b/>
      <sz val="10"/>
      <color indexed="10"/>
      <name val="Arial"/>
      <family val="2"/>
    </font>
    <font>
      <sz val="14"/>
      <color indexed="10"/>
      <name val="Arial"/>
      <family val="2"/>
    </font>
    <font>
      <b/>
      <sz val="10"/>
      <name val="Arial"/>
      <family val="2"/>
    </font>
    <font>
      <b/>
      <sz val="10"/>
      <color indexed="17"/>
      <name val="Arial"/>
      <family val="2"/>
    </font>
    <font>
      <b/>
      <sz val="10"/>
      <name val="Times New Roman"/>
      <family val="1"/>
    </font>
    <font>
      <b/>
      <u/>
      <sz val="10"/>
      <color indexed="8"/>
      <name val="Arial"/>
      <family val="2"/>
    </font>
    <font>
      <u/>
      <sz val="10"/>
      <color indexed="8"/>
      <name val="Arial"/>
      <family val="2"/>
    </font>
    <font>
      <sz val="10"/>
      <color indexed="12"/>
      <name val="Arial"/>
      <family val="2"/>
    </font>
    <font>
      <b/>
      <sz val="26"/>
      <name val="Arial"/>
      <family val="2"/>
    </font>
    <font>
      <b/>
      <sz val="12"/>
      <name val="Arial"/>
      <family val="2"/>
    </font>
    <font>
      <sz val="14"/>
      <color indexed="8"/>
      <name val="Arial"/>
      <family val="2"/>
    </font>
    <font>
      <b/>
      <sz val="11"/>
      <name val="Arial"/>
      <family val="2"/>
    </font>
    <font>
      <sz val="9"/>
      <name val="Arial"/>
      <family val="2"/>
    </font>
    <font>
      <b/>
      <u/>
      <sz val="10"/>
      <color indexed="10"/>
      <name val="Arial"/>
      <family val="2"/>
    </font>
    <font>
      <sz val="10"/>
      <color indexed="8"/>
      <name val="Arial"/>
      <family val="2"/>
    </font>
    <font>
      <b/>
      <sz val="11"/>
      <color indexed="10"/>
      <name val="Arial"/>
      <family val="2"/>
    </font>
    <font>
      <b/>
      <sz val="14"/>
      <color indexed="10"/>
      <name val="Arial"/>
      <family val="2"/>
    </font>
    <font>
      <u/>
      <sz val="10"/>
      <color indexed="10"/>
      <name val="Arial"/>
      <family val="2"/>
    </font>
    <font>
      <b/>
      <sz val="8"/>
      <name val="Arial"/>
      <family val="2"/>
    </font>
    <font>
      <b/>
      <sz val="10"/>
      <color indexed="16"/>
      <name val="Arial"/>
      <family val="2"/>
    </font>
    <font>
      <sz val="14"/>
      <color indexed="18"/>
      <name val="Arial Black"/>
      <family val="2"/>
    </font>
    <font>
      <sz val="11"/>
      <name val="Arial"/>
      <family val="2"/>
    </font>
    <font>
      <b/>
      <sz val="11"/>
      <color rgb="FF0070C0"/>
      <name val="Arial"/>
      <family val="2"/>
    </font>
    <font>
      <sz val="10"/>
      <color theme="3"/>
      <name val="Arial"/>
      <family val="2"/>
    </font>
    <font>
      <b/>
      <sz val="10"/>
      <color theme="1"/>
      <name val="Arial"/>
      <family val="2"/>
    </font>
    <font>
      <sz val="10"/>
      <color rgb="FFFF0000"/>
      <name val="Arial"/>
      <family val="2"/>
    </font>
    <font>
      <u/>
      <sz val="10"/>
      <color theme="11"/>
      <name val="Arial"/>
      <family val="2"/>
    </font>
    <font>
      <b/>
      <sz val="12"/>
      <color rgb="FFFF0000"/>
      <name val="Arial"/>
      <family val="2"/>
    </font>
    <font>
      <sz val="10"/>
      <color indexed="8"/>
      <name val="Arial Narrow"/>
      <family val="2"/>
    </font>
    <font>
      <sz val="10"/>
      <name val="Arial Narrow"/>
      <family val="2"/>
    </font>
    <font>
      <i/>
      <u/>
      <sz val="10"/>
      <color indexed="8"/>
      <name val="Arial"/>
    </font>
    <font>
      <b/>
      <sz val="20"/>
      <name val="Arial"/>
    </font>
    <font>
      <sz val="10"/>
      <name val="Times New Roman"/>
      <charset val="161"/>
    </font>
    <font>
      <b/>
      <sz val="9"/>
      <name val="Arial"/>
      <family val="2"/>
    </font>
  </fonts>
  <fills count="2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9"/>
        <bgColor indexed="24"/>
      </patternFill>
    </fill>
    <fill>
      <patternFill patternType="solid">
        <fgColor indexed="22"/>
        <bgColor indexed="24"/>
      </patternFill>
    </fill>
    <fill>
      <patternFill patternType="solid">
        <fgColor indexed="42"/>
        <bgColor indexed="24"/>
      </patternFill>
    </fill>
    <fill>
      <patternFill patternType="solid">
        <fgColor indexed="36"/>
        <bgColor indexed="64"/>
      </patternFill>
    </fill>
    <fill>
      <patternFill patternType="solid">
        <fgColor indexed="55"/>
        <bgColor indexed="64"/>
      </patternFill>
    </fill>
    <fill>
      <patternFill patternType="solid">
        <fgColor indexed="45"/>
        <bgColor indexed="64"/>
      </patternFill>
    </fill>
    <fill>
      <patternFill patternType="solid">
        <fgColor indexed="51"/>
        <bgColor indexed="24"/>
      </patternFill>
    </fill>
    <fill>
      <patternFill patternType="solid">
        <fgColor indexed="8"/>
        <bgColor indexed="24"/>
      </patternFill>
    </fill>
    <fill>
      <patternFill patternType="solid">
        <fgColor indexed="43"/>
        <bgColor indexed="24"/>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23"/>
        <bgColor indexed="64"/>
      </patternFill>
    </fill>
    <fill>
      <patternFill patternType="solid">
        <fgColor theme="1"/>
        <bgColor indexed="24"/>
      </patternFill>
    </fill>
    <fill>
      <patternFill patternType="solid">
        <fgColor theme="5"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CC"/>
        <bgColor indexed="24"/>
      </patternFill>
    </fill>
    <fill>
      <patternFill patternType="solid">
        <fgColor rgb="FFFFFFCC"/>
        <bgColor indexed="64"/>
      </patternFill>
    </fill>
    <fill>
      <patternFill patternType="solid">
        <fgColor theme="0" tint="-4.9989318521683403E-2"/>
        <bgColor indexed="24"/>
      </patternFill>
    </fill>
    <fill>
      <patternFill patternType="solid">
        <fgColor rgb="FFFFFF00"/>
        <bgColor indexed="64"/>
      </patternFill>
    </fill>
    <fill>
      <patternFill patternType="solid">
        <fgColor rgb="FF6711FF"/>
        <bgColor indexed="64"/>
      </patternFill>
    </fill>
  </fills>
  <borders count="83">
    <border>
      <left/>
      <right/>
      <top/>
      <bottom/>
      <diagonal/>
    </border>
    <border>
      <left style="thin">
        <color auto="1"/>
      </left>
      <right style="thin">
        <color auto="1"/>
      </right>
      <top style="thin">
        <color auto="1"/>
      </top>
      <bottom style="thin">
        <color auto="1"/>
      </bottom>
      <diagonal/>
    </border>
    <border>
      <left style="thin">
        <color indexed="21"/>
      </left>
      <right style="thin">
        <color indexed="21"/>
      </right>
      <top/>
      <bottom style="thin">
        <color indexed="2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right style="thin">
        <color indexed="21"/>
      </right>
      <top/>
      <bottom/>
      <diagonal/>
    </border>
    <border>
      <left/>
      <right style="thin">
        <color indexed="21"/>
      </right>
      <top style="thin">
        <color auto="1"/>
      </top>
      <bottom style="thick">
        <color indexed="21"/>
      </bottom>
      <diagonal/>
    </border>
    <border>
      <left/>
      <right/>
      <top style="thin">
        <color auto="1"/>
      </top>
      <bottom style="thick">
        <color indexed="21"/>
      </bottom>
      <diagonal/>
    </border>
    <border>
      <left style="thick">
        <color indexed="10"/>
      </left>
      <right style="thick">
        <color indexed="10"/>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thin">
        <color indexed="21"/>
      </right>
      <top style="thick">
        <color indexed="21"/>
      </top>
      <bottom/>
      <diagonal/>
    </border>
    <border>
      <left/>
      <right/>
      <top style="thick">
        <color indexed="21"/>
      </top>
      <bottom/>
      <diagonal/>
    </border>
    <border>
      <left style="thick">
        <color indexed="10"/>
      </left>
      <right style="thick">
        <color indexed="10"/>
      </right>
      <top style="thick">
        <color indexed="10"/>
      </top>
      <bottom/>
      <diagonal/>
    </border>
    <border>
      <left style="medium">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right/>
      <top/>
      <bottom style="thick">
        <color indexed="21"/>
      </bottom>
      <diagonal/>
    </border>
    <border>
      <left/>
      <right/>
      <top style="thick">
        <color indexed="21"/>
      </top>
      <bottom style="thick">
        <color indexed="21"/>
      </bottom>
      <diagonal/>
    </border>
    <border>
      <left style="thin">
        <color indexed="21"/>
      </left>
      <right style="thin">
        <color indexed="21"/>
      </right>
      <top style="thick">
        <color indexed="21"/>
      </top>
      <bottom style="thin">
        <color indexed="21"/>
      </bottom>
      <diagonal/>
    </border>
    <border>
      <left style="thin">
        <color indexed="21"/>
      </left>
      <right/>
      <top style="thick">
        <color indexed="21"/>
      </top>
      <bottom style="thin">
        <color indexed="21"/>
      </bottom>
      <diagonal/>
    </border>
    <border>
      <left/>
      <right style="thin">
        <color indexed="21"/>
      </right>
      <top style="thick">
        <color indexed="21"/>
      </top>
      <bottom style="thin">
        <color indexed="21"/>
      </bottom>
      <diagonal/>
    </border>
    <border>
      <left/>
      <right/>
      <top style="thin">
        <color indexed="21"/>
      </top>
      <bottom/>
      <diagonal/>
    </border>
    <border>
      <left/>
      <right style="thin">
        <color indexed="21"/>
      </right>
      <top style="thin">
        <color indexed="21"/>
      </top>
      <bottom style="thin">
        <color indexed="21"/>
      </bottom>
      <diagonal/>
    </border>
    <border>
      <left/>
      <right style="thin">
        <color indexed="21"/>
      </right>
      <top/>
      <bottom style="thin">
        <color indexed="21"/>
      </bottom>
      <diagonal/>
    </border>
    <border>
      <left style="thin">
        <color auto="1"/>
      </left>
      <right/>
      <top style="thin">
        <color auto="1"/>
      </top>
      <bottom style="thin">
        <color auto="1"/>
      </bottom>
      <diagonal/>
    </border>
    <border>
      <left style="thin">
        <color indexed="21"/>
      </left>
      <right/>
      <top/>
      <bottom style="thin">
        <color indexed="21"/>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indexed="21"/>
      </left>
      <right/>
      <top/>
      <bottom style="thick">
        <color indexed="21"/>
      </bottom>
      <diagonal/>
    </border>
    <border>
      <left style="thin">
        <color indexed="21"/>
      </left>
      <right style="thin">
        <color indexed="21"/>
      </right>
      <top style="thin">
        <color indexed="21"/>
      </top>
      <bottom style="thin">
        <color indexed="21"/>
      </bottom>
      <diagonal/>
    </border>
    <border>
      <left style="thin">
        <color indexed="21"/>
      </left>
      <right style="thin">
        <color indexed="21"/>
      </right>
      <top style="thin">
        <color indexed="21"/>
      </top>
      <bottom/>
      <diagonal/>
    </border>
    <border>
      <left/>
      <right/>
      <top style="medium">
        <color auto="1"/>
      </top>
      <bottom/>
      <diagonal/>
    </border>
    <border>
      <left/>
      <right/>
      <top/>
      <bottom style="medium">
        <color auto="1"/>
      </bottom>
      <diagonal/>
    </border>
    <border>
      <left style="thin">
        <color indexed="21"/>
      </left>
      <right/>
      <top/>
      <bottom/>
      <diagonal/>
    </border>
    <border>
      <left style="thin">
        <color indexed="21"/>
      </left>
      <right/>
      <top style="thick">
        <color indexed="21"/>
      </top>
      <bottom/>
      <diagonal/>
    </border>
    <border>
      <left/>
      <right/>
      <top style="thin">
        <color auto="1"/>
      </top>
      <bottom style="thin">
        <color auto="1"/>
      </bottom>
      <diagonal/>
    </border>
    <border>
      <left style="thin">
        <color indexed="21"/>
      </left>
      <right/>
      <top style="thin">
        <color indexed="21"/>
      </top>
      <bottom/>
      <diagonal/>
    </border>
    <border>
      <left/>
      <right/>
      <top style="thin">
        <color indexed="21"/>
      </top>
      <bottom/>
      <diagonal/>
    </border>
    <border>
      <left/>
      <right style="thin">
        <color indexed="21"/>
      </right>
      <top style="thin">
        <color indexed="21"/>
      </top>
      <bottom/>
      <diagonal/>
    </border>
    <border>
      <left/>
      <right style="thin">
        <color indexed="21"/>
      </right>
      <top style="thin">
        <color auto="1"/>
      </top>
      <bottom/>
      <diagonal/>
    </border>
    <border>
      <left style="thin">
        <color indexed="21"/>
      </left>
      <right/>
      <top style="thin">
        <color indexed="21"/>
      </top>
      <bottom style="thin">
        <color auto="1"/>
      </bottom>
      <diagonal/>
    </border>
    <border>
      <left/>
      <right/>
      <top style="thin">
        <color indexed="21"/>
      </top>
      <bottom style="thin">
        <color auto="1"/>
      </bottom>
      <diagonal/>
    </border>
    <border>
      <left/>
      <right style="thin">
        <color indexed="21"/>
      </right>
      <top style="thin">
        <color indexed="2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1"/>
      </left>
      <right style="thin">
        <color indexed="21"/>
      </right>
      <top style="thin">
        <color indexed="21"/>
      </top>
      <bottom style="thin">
        <color indexed="2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indexed="21"/>
      </bottom>
      <diagonal/>
    </border>
    <border>
      <left style="thin">
        <color indexed="21"/>
      </left>
      <right/>
      <top style="thin">
        <color auto="1"/>
      </top>
      <bottom/>
      <diagonal/>
    </border>
    <border>
      <left style="thick">
        <color rgb="FFFF0000"/>
      </left>
      <right style="thick">
        <color rgb="FFFF0000"/>
      </right>
      <top/>
      <bottom style="thick">
        <color rgb="FFFF0000"/>
      </bottom>
      <diagonal/>
    </border>
    <border>
      <left style="thick">
        <color rgb="FFFF0000"/>
      </left>
      <right style="thick">
        <color rgb="FFFF0000"/>
      </right>
      <top/>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thin">
        <color auto="1"/>
      </bottom>
      <diagonal/>
    </border>
    <border>
      <left style="medium">
        <color theme="1"/>
      </left>
      <right style="medium">
        <color theme="1"/>
      </right>
      <top style="thin">
        <color auto="1"/>
      </top>
      <bottom style="medium">
        <color theme="1"/>
      </bottom>
      <diagonal/>
    </border>
    <border>
      <left style="thin">
        <color indexed="21"/>
      </left>
      <right style="thin">
        <color indexed="21"/>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style="thin">
        <color auto="1"/>
      </right>
      <top style="thin">
        <color indexed="2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ck">
        <color indexed="21"/>
      </bottom>
      <diagonal/>
    </border>
    <border>
      <left style="thin">
        <color indexed="21"/>
      </left>
      <right style="thin">
        <color indexed="21"/>
      </right>
      <top/>
      <bottom style="thin">
        <color auto="1"/>
      </bottom>
      <diagonal/>
    </border>
    <border>
      <left style="thin">
        <color indexed="21"/>
      </left>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23">
    <xf numFmtId="0" fontId="0" fillId="0" borderId="0"/>
    <xf numFmtId="0" fontId="11" fillId="0" borderId="0" applyNumberFormat="0" applyFill="0" applyBorder="0" applyAlignment="0" applyProtection="0">
      <alignment vertical="top"/>
      <protection locked="0"/>
    </xf>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cellStyleXfs>
  <cellXfs count="360">
    <xf numFmtId="0" fontId="0" fillId="0" borderId="0" xfId="0"/>
    <xf numFmtId="0" fontId="0" fillId="2" borderId="0" xfId="0" applyFill="1" applyAlignment="1">
      <alignment horizontal="center" vertical="top"/>
    </xf>
    <xf numFmtId="0" fontId="0" fillId="2" borderId="0" xfId="0" applyFill="1" applyAlignment="1">
      <alignment vertical="top"/>
    </xf>
    <xf numFmtId="0" fontId="3" fillId="2" borderId="0" xfId="0" applyFont="1" applyFill="1" applyAlignment="1">
      <alignment horizontal="center" vertical="top"/>
    </xf>
    <xf numFmtId="0" fontId="3" fillId="2" borderId="0" xfId="0" applyFont="1" applyFill="1" applyAlignment="1">
      <alignment vertical="top"/>
    </xf>
    <xf numFmtId="0" fontId="0" fillId="2" borderId="0" xfId="0" applyFill="1"/>
    <xf numFmtId="0" fontId="3" fillId="2" borderId="0" xfId="0" applyFont="1" applyFill="1" applyBorder="1" applyAlignment="1" applyProtection="1">
      <alignment horizontal="center" vertical="top"/>
      <protection locked="0"/>
    </xf>
    <xf numFmtId="0" fontId="19" fillId="2" borderId="0" xfId="0" applyFont="1" applyFill="1" applyBorder="1" applyAlignment="1" applyProtection="1">
      <alignment vertical="top"/>
      <protection locked="0"/>
    </xf>
    <xf numFmtId="0" fontId="13" fillId="2" borderId="0" xfId="0" applyFont="1" applyFill="1" applyAlignment="1">
      <alignment vertical="top"/>
    </xf>
    <xf numFmtId="0" fontId="20" fillId="2" borderId="1" xfId="0" applyFont="1" applyFill="1" applyBorder="1" applyAlignment="1" applyProtection="1">
      <alignment vertical="top"/>
      <protection locked="0"/>
    </xf>
    <xf numFmtId="0" fontId="18" fillId="2" borderId="0" xfId="0" applyFont="1" applyFill="1" applyAlignment="1">
      <alignment vertical="top"/>
    </xf>
    <xf numFmtId="0" fontId="1" fillId="2" borderId="0" xfId="0" applyFont="1" applyFill="1" applyAlignment="1">
      <alignment vertical="top" wrapText="1"/>
    </xf>
    <xf numFmtId="0" fontId="1" fillId="2" borderId="0" xfId="0" applyFont="1" applyFill="1" applyAlignment="1">
      <alignment vertical="top"/>
    </xf>
    <xf numFmtId="0" fontId="2" fillId="2" borderId="0" xfId="0" applyFont="1" applyFill="1" applyAlignment="1" applyProtection="1">
      <alignment vertical="top"/>
      <protection locked="0"/>
    </xf>
    <xf numFmtId="0" fontId="3" fillId="2" borderId="0" xfId="0" applyFont="1" applyFill="1" applyAlignment="1" applyProtection="1">
      <alignment vertical="top"/>
      <protection locked="0"/>
    </xf>
    <xf numFmtId="0" fontId="14" fillId="2" borderId="0" xfId="0" applyFont="1" applyFill="1" applyAlignment="1" applyProtection="1">
      <alignment vertical="top"/>
      <protection locked="0"/>
    </xf>
    <xf numFmtId="0" fontId="14" fillId="2" borderId="0" xfId="0" applyFont="1" applyFill="1" applyBorder="1" applyAlignment="1" applyProtection="1">
      <alignment horizontal="center" vertical="top"/>
      <protection locked="0"/>
    </xf>
    <xf numFmtId="0" fontId="14" fillId="2" borderId="0" xfId="0" applyFont="1" applyFill="1" applyBorder="1" applyAlignment="1" applyProtection="1">
      <alignment vertical="top"/>
      <protection locked="0"/>
    </xf>
    <xf numFmtId="0" fontId="6" fillId="3" borderId="1" xfId="0" applyFont="1" applyFill="1" applyBorder="1" applyAlignment="1" applyProtection="1">
      <alignment horizontal="left" vertical="top" wrapText="1"/>
    </xf>
    <xf numFmtId="3" fontId="3" fillId="2" borderId="1" xfId="0" applyNumberFormat="1" applyFont="1" applyFill="1" applyBorder="1" applyAlignment="1" applyProtection="1">
      <alignment horizontal="center" vertical="top" wrapText="1"/>
      <protection locked="0"/>
    </xf>
    <xf numFmtId="0" fontId="3" fillId="2" borderId="1" xfId="0" applyFont="1" applyFill="1" applyBorder="1" applyAlignment="1" applyProtection="1">
      <alignment vertical="top" wrapText="1"/>
      <protection locked="0"/>
    </xf>
    <xf numFmtId="0" fontId="15" fillId="4" borderId="2" xfId="0" applyFont="1" applyFill="1" applyBorder="1" applyAlignment="1" applyProtection="1">
      <alignment horizontal="center" vertical="top" wrapText="1"/>
    </xf>
    <xf numFmtId="3" fontId="15" fillId="4" borderId="2" xfId="0" applyNumberFormat="1" applyFont="1" applyFill="1" applyBorder="1" applyAlignment="1" applyProtection="1">
      <alignment horizontal="center" vertical="top" wrapText="1"/>
    </xf>
    <xf numFmtId="0" fontId="15" fillId="4" borderId="2" xfId="0" applyFont="1" applyFill="1" applyBorder="1" applyAlignment="1" applyProtection="1">
      <alignment vertical="top" wrapText="1"/>
    </xf>
    <xf numFmtId="0" fontId="3" fillId="0" borderId="1" xfId="0" applyFont="1" applyFill="1" applyBorder="1" applyAlignment="1" applyProtection="1">
      <alignment horizontal="center" vertical="top" wrapText="1"/>
      <protection locked="0"/>
    </xf>
    <xf numFmtId="0" fontId="0" fillId="2" borderId="0" xfId="0" applyFill="1" applyAlignment="1">
      <alignment horizontal="left" vertical="top"/>
    </xf>
    <xf numFmtId="3" fontId="12" fillId="3" borderId="1" xfId="0" applyNumberFormat="1" applyFont="1" applyFill="1" applyBorder="1" applyAlignment="1" applyProtection="1">
      <alignment horizontal="center" vertical="top" wrapText="1"/>
    </xf>
    <xf numFmtId="0" fontId="12" fillId="3" borderId="1" xfId="0" applyFont="1" applyFill="1" applyBorder="1" applyAlignment="1" applyProtection="1">
      <alignment vertical="top" wrapText="1"/>
    </xf>
    <xf numFmtId="3" fontId="12" fillId="2" borderId="1" xfId="0" applyNumberFormat="1" applyFont="1" applyFill="1" applyBorder="1" applyAlignment="1" applyProtection="1">
      <alignment horizontal="center" vertical="top" wrapText="1"/>
      <protection locked="0"/>
    </xf>
    <xf numFmtId="0" fontId="12" fillId="2" borderId="1" xfId="0" applyFont="1" applyFill="1" applyBorder="1" applyAlignment="1" applyProtection="1">
      <alignment vertical="top" wrapText="1"/>
      <protection locked="0"/>
    </xf>
    <xf numFmtId="0" fontId="6" fillId="3" borderId="1" xfId="0" applyFont="1" applyFill="1" applyBorder="1" applyAlignment="1" applyProtection="1">
      <alignment vertical="top" wrapText="1"/>
    </xf>
    <xf numFmtId="0" fontId="6" fillId="3" borderId="1" xfId="0" applyFont="1" applyFill="1" applyBorder="1" applyAlignment="1" applyProtection="1">
      <alignment horizontal="center" vertical="top" wrapText="1"/>
    </xf>
    <xf numFmtId="3" fontId="6" fillId="2" borderId="1" xfId="0" applyNumberFormat="1" applyFont="1" applyFill="1" applyBorder="1" applyAlignment="1" applyProtection="1">
      <alignment horizontal="center" vertical="top" wrapText="1"/>
      <protection locked="0"/>
    </xf>
    <xf numFmtId="0" fontId="6" fillId="2" borderId="1" xfId="0" applyFont="1" applyFill="1" applyBorder="1" applyAlignment="1" applyProtection="1">
      <alignment vertical="top" wrapText="1"/>
      <protection locked="0"/>
    </xf>
    <xf numFmtId="0" fontId="6" fillId="2" borderId="1" xfId="0" applyFont="1" applyFill="1" applyBorder="1" applyAlignment="1" applyProtection="1">
      <alignment horizontal="center" vertical="top" wrapText="1"/>
      <protection locked="0"/>
    </xf>
    <xf numFmtId="0" fontId="6" fillId="0" borderId="1" xfId="0" applyFont="1" applyFill="1" applyBorder="1" applyAlignment="1" applyProtection="1">
      <alignment horizontal="center" vertical="top" wrapText="1"/>
      <protection locked="0"/>
    </xf>
    <xf numFmtId="0" fontId="12" fillId="2" borderId="1" xfId="0" applyFont="1" applyFill="1" applyBorder="1" applyAlignment="1" applyProtection="1">
      <alignment horizontal="center" vertical="top" wrapText="1"/>
      <protection locked="0"/>
    </xf>
    <xf numFmtId="15" fontId="6" fillId="2" borderId="1" xfId="0" applyNumberFormat="1" applyFont="1" applyFill="1" applyBorder="1" applyAlignment="1" applyProtection="1">
      <alignment vertical="top" wrapText="1"/>
      <protection locked="0"/>
    </xf>
    <xf numFmtId="0" fontId="6" fillId="2" borderId="1" xfId="0" applyNumberFormat="1" applyFont="1" applyFill="1" applyBorder="1" applyAlignment="1" applyProtection="1">
      <alignment vertical="top" wrapText="1"/>
      <protection locked="0"/>
    </xf>
    <xf numFmtId="0" fontId="6" fillId="2" borderId="6" xfId="0" applyFont="1" applyFill="1" applyBorder="1" applyAlignment="1" applyProtection="1">
      <alignment horizontal="center" vertical="top" wrapText="1"/>
      <protection locked="0"/>
    </xf>
    <xf numFmtId="0" fontId="6" fillId="2" borderId="6" xfId="0" applyFont="1" applyFill="1" applyBorder="1" applyAlignment="1" applyProtection="1">
      <alignment vertical="top" wrapText="1"/>
      <protection locked="0"/>
    </xf>
    <xf numFmtId="0" fontId="7" fillId="3" borderId="1" xfId="0" applyFont="1" applyFill="1" applyBorder="1" applyAlignment="1" applyProtection="1">
      <alignment horizontal="left" vertical="top" wrapText="1"/>
    </xf>
    <xf numFmtId="0" fontId="12" fillId="3" borderId="1" xfId="0" applyFont="1" applyFill="1" applyBorder="1" applyAlignment="1" applyProtection="1">
      <alignment horizontal="center" vertical="top" wrapText="1"/>
    </xf>
    <xf numFmtId="3" fontId="13" fillId="5" borderId="7" xfId="0" applyNumberFormat="1" applyFont="1" applyFill="1" applyBorder="1" applyAlignment="1" applyProtection="1">
      <alignment horizontal="center" vertical="top"/>
    </xf>
    <xf numFmtId="3" fontId="13" fillId="5" borderId="0" xfId="0" applyNumberFormat="1" applyFont="1" applyFill="1" applyBorder="1" applyAlignment="1" applyProtection="1">
      <alignment horizontal="center" vertical="top"/>
    </xf>
    <xf numFmtId="3" fontId="13" fillId="6" borderId="7" xfId="0" applyNumberFormat="1" applyFont="1" applyFill="1" applyBorder="1" applyAlignment="1" applyProtection="1">
      <alignment horizontal="center" vertical="top"/>
    </xf>
    <xf numFmtId="3" fontId="13" fillId="6" borderId="0" xfId="0" applyNumberFormat="1" applyFont="1" applyFill="1" applyBorder="1" applyAlignment="1" applyProtection="1">
      <alignment horizontal="center" vertical="top"/>
    </xf>
    <xf numFmtId="3" fontId="13" fillId="7" borderId="8" xfId="0" applyNumberFormat="1" applyFont="1" applyFill="1" applyBorder="1" applyAlignment="1" applyProtection="1">
      <alignment horizontal="center" vertical="top"/>
    </xf>
    <xf numFmtId="3" fontId="13" fillId="7" borderId="9" xfId="0" applyNumberFormat="1" applyFont="1" applyFill="1" applyBorder="1" applyAlignment="1" applyProtection="1">
      <alignment horizontal="center" vertical="top"/>
    </xf>
    <xf numFmtId="3" fontId="13" fillId="5" borderId="10" xfId="0" applyNumberFormat="1" applyFont="1" applyFill="1" applyBorder="1" applyAlignment="1" applyProtection="1">
      <alignment horizontal="center" vertical="top"/>
    </xf>
    <xf numFmtId="3" fontId="13" fillId="6" borderId="10" xfId="0" applyNumberFormat="1" applyFont="1" applyFill="1" applyBorder="1" applyAlignment="1" applyProtection="1">
      <alignment horizontal="center" vertical="top"/>
    </xf>
    <xf numFmtId="3" fontId="6" fillId="3" borderId="1" xfId="0" applyNumberFormat="1" applyFont="1" applyFill="1" applyBorder="1" applyAlignment="1" applyProtection="1">
      <alignment horizontal="center" vertical="top" wrapText="1"/>
    </xf>
    <xf numFmtId="0" fontId="3" fillId="3" borderId="1" xfId="0" applyFont="1" applyFill="1" applyBorder="1" applyAlignment="1" applyProtection="1">
      <alignment horizontal="center" vertical="top" wrapText="1"/>
    </xf>
    <xf numFmtId="0" fontId="6" fillId="3" borderId="6" xfId="0" applyFont="1" applyFill="1" applyBorder="1" applyAlignment="1" applyProtection="1">
      <alignment horizontal="center" vertical="top" wrapText="1"/>
    </xf>
    <xf numFmtId="3" fontId="3" fillId="3" borderId="1" xfId="0" applyNumberFormat="1" applyFont="1" applyFill="1" applyBorder="1" applyAlignment="1" applyProtection="1">
      <alignment horizontal="center" vertical="top" wrapText="1"/>
    </xf>
    <xf numFmtId="0" fontId="1" fillId="2" borderId="0" xfId="0" applyFont="1" applyFill="1" applyAlignment="1" applyProtection="1">
      <alignment vertical="top"/>
    </xf>
    <xf numFmtId="0" fontId="0" fillId="2" borderId="0" xfId="0" applyFill="1" applyAlignment="1" applyProtection="1">
      <alignment horizontal="center" vertical="top"/>
    </xf>
    <xf numFmtId="0" fontId="0" fillId="8" borderId="0" xfId="0" applyFill="1" applyAlignment="1" applyProtection="1">
      <alignment vertical="top"/>
    </xf>
    <xf numFmtId="0" fontId="0" fillId="9" borderId="0" xfId="0" applyFill="1" applyAlignment="1" applyProtection="1">
      <alignment vertical="top"/>
    </xf>
    <xf numFmtId="0" fontId="2" fillId="2" borderId="0" xfId="0" applyFont="1" applyFill="1" applyAlignment="1" applyProtection="1">
      <alignment vertical="top"/>
    </xf>
    <xf numFmtId="0" fontId="32" fillId="2" borderId="11" xfId="0" applyFont="1" applyFill="1" applyBorder="1" applyAlignment="1" applyProtection="1">
      <alignment vertical="top"/>
    </xf>
    <xf numFmtId="0" fontId="2" fillId="2" borderId="12" xfId="0" applyFont="1" applyFill="1" applyBorder="1" applyAlignment="1" applyProtection="1">
      <alignment vertical="top"/>
    </xf>
    <xf numFmtId="0" fontId="3" fillId="9" borderId="0" xfId="0" applyFont="1" applyFill="1" applyAlignment="1" applyProtection="1"/>
    <xf numFmtId="0" fontId="3" fillId="2" borderId="0" xfId="0" applyFont="1" applyFill="1" applyAlignment="1" applyProtection="1">
      <alignment horizontal="center" vertical="top"/>
    </xf>
    <xf numFmtId="0" fontId="32" fillId="2" borderId="13" xfId="0" applyFont="1" applyFill="1" applyBorder="1" applyAlignment="1" applyProtection="1">
      <alignment horizontal="left" vertical="top"/>
    </xf>
    <xf numFmtId="0" fontId="3" fillId="2" borderId="14" xfId="0" applyFont="1" applyFill="1" applyBorder="1" applyAlignment="1" applyProtection="1">
      <alignment horizontal="center" vertical="top"/>
    </xf>
    <xf numFmtId="0" fontId="3" fillId="10" borderId="0" xfId="0" applyFont="1" applyFill="1" applyAlignment="1" applyProtection="1">
      <alignment vertical="top"/>
    </xf>
    <xf numFmtId="0" fontId="3" fillId="9" borderId="0" xfId="0" applyFont="1" applyFill="1" applyAlignment="1" applyProtection="1">
      <alignment vertical="top"/>
    </xf>
    <xf numFmtId="0" fontId="5" fillId="6" borderId="15" xfId="0" applyFont="1" applyFill="1" applyBorder="1" applyAlignment="1" applyProtection="1">
      <alignment horizontal="center" vertical="top"/>
    </xf>
    <xf numFmtId="0" fontId="14" fillId="2" borderId="0" xfId="0" applyFont="1" applyFill="1" applyAlignment="1" applyProtection="1">
      <alignment vertical="top" wrapText="1"/>
    </xf>
    <xf numFmtId="0" fontId="14" fillId="2" borderId="0" xfId="0" applyFont="1" applyFill="1" applyAlignment="1" applyProtection="1">
      <alignment horizontal="center" vertical="top" wrapText="1"/>
    </xf>
    <xf numFmtId="0" fontId="7" fillId="2" borderId="6" xfId="0" applyFont="1" applyFill="1" applyBorder="1" applyAlignment="1" applyProtection="1">
      <alignment horizontal="left" vertical="top" wrapText="1"/>
    </xf>
    <xf numFmtId="0" fontId="5" fillId="5" borderId="0" xfId="0" applyFont="1" applyFill="1" applyBorder="1" applyAlignment="1" applyProtection="1">
      <alignment horizontal="center" vertical="top"/>
    </xf>
    <xf numFmtId="0" fontId="5" fillId="6" borderId="5" xfId="0" applyFont="1" applyFill="1" applyBorder="1" applyAlignment="1" applyProtection="1">
      <alignment horizontal="center" vertical="top"/>
    </xf>
    <xf numFmtId="0" fontId="3" fillId="2" borderId="0" xfId="0" applyFont="1" applyFill="1" applyAlignment="1" applyProtection="1">
      <alignment vertical="top"/>
    </xf>
    <xf numFmtId="0" fontId="5" fillId="6" borderId="18" xfId="0" applyFont="1" applyFill="1" applyBorder="1" applyAlignment="1" applyProtection="1">
      <alignment horizontal="center" vertical="top"/>
    </xf>
    <xf numFmtId="3" fontId="13" fillId="5" borderId="3" xfId="0" applyNumberFormat="1" applyFont="1" applyFill="1" applyBorder="1" applyAlignment="1" applyProtection="1">
      <alignment horizontal="center" vertical="top"/>
    </xf>
    <xf numFmtId="3" fontId="13" fillId="6" borderId="3" xfId="0" applyNumberFormat="1" applyFont="1" applyFill="1" applyBorder="1" applyAlignment="1" applyProtection="1">
      <alignment horizontal="center" vertical="top"/>
    </xf>
    <xf numFmtId="0" fontId="3" fillId="2" borderId="23" xfId="0" applyFont="1" applyFill="1" applyBorder="1" applyAlignment="1" applyProtection="1">
      <alignment horizontal="center" vertical="top"/>
    </xf>
    <xf numFmtId="0" fontId="18" fillId="2" borderId="24" xfId="0" applyFont="1" applyFill="1" applyBorder="1" applyAlignment="1" applyProtection="1">
      <alignment vertical="center"/>
    </xf>
    <xf numFmtId="0" fontId="18" fillId="2" borderId="23" xfId="0" applyFont="1" applyFill="1" applyBorder="1" applyAlignment="1" applyProtection="1">
      <alignment horizontal="center" vertical="center"/>
    </xf>
    <xf numFmtId="0" fontId="8" fillId="6" borderId="25" xfId="0" applyFont="1" applyFill="1" applyBorder="1" applyAlignment="1" applyProtection="1">
      <alignment horizontal="center" wrapText="1"/>
    </xf>
    <xf numFmtId="0" fontId="8" fillId="6" borderId="26" xfId="0" applyFont="1" applyFill="1" applyBorder="1" applyAlignment="1" applyProtection="1">
      <alignment horizontal="center" wrapText="1"/>
    </xf>
    <xf numFmtId="0" fontId="8" fillId="6" borderId="6" xfId="0" applyFont="1" applyFill="1" applyBorder="1" applyAlignment="1" applyProtection="1">
      <alignment horizontal="center" wrapText="1"/>
    </xf>
    <xf numFmtId="0" fontId="8" fillId="6" borderId="27" xfId="0" applyFont="1" applyFill="1" applyBorder="1" applyAlignment="1" applyProtection="1">
      <alignment horizontal="center" wrapText="1"/>
    </xf>
    <xf numFmtId="0" fontId="8" fillId="6" borderId="19" xfId="0" applyFont="1" applyFill="1" applyBorder="1" applyAlignment="1" applyProtection="1">
      <alignment horizontal="center" wrapText="1"/>
    </xf>
    <xf numFmtId="0" fontId="8" fillId="6" borderId="1" xfId="0" applyFont="1" applyFill="1" applyBorder="1" applyAlignment="1" applyProtection="1">
      <alignment horizontal="center" wrapText="1"/>
    </xf>
    <xf numFmtId="0" fontId="9" fillId="13" borderId="28" xfId="0" applyFont="1" applyFill="1" applyBorder="1" applyAlignment="1" applyProtection="1">
      <alignment horizontal="center" vertical="top"/>
    </xf>
    <xf numFmtId="0" fontId="0" fillId="14" borderId="20" xfId="0" applyFill="1" applyBorder="1" applyAlignment="1" applyProtection="1">
      <alignment horizontal="center" vertical="top"/>
    </xf>
    <xf numFmtId="0" fontId="0" fillId="15" borderId="1" xfId="0" applyFill="1" applyBorder="1" applyAlignment="1" applyProtection="1">
      <alignment vertical="top"/>
    </xf>
    <xf numFmtId="49" fontId="7" fillId="3" borderId="1" xfId="0" applyNumberFormat="1" applyFont="1" applyFill="1" applyBorder="1" applyAlignment="1" applyProtection="1">
      <alignment vertical="top" wrapText="1"/>
    </xf>
    <xf numFmtId="0" fontId="14" fillId="3" borderId="29" xfId="0" applyFont="1" applyFill="1" applyBorder="1" applyAlignment="1" applyProtection="1">
      <alignment vertical="top" wrapText="1"/>
    </xf>
    <xf numFmtId="0" fontId="0" fillId="2" borderId="1" xfId="0" applyFill="1" applyBorder="1" applyAlignment="1" applyProtection="1">
      <alignment vertical="top"/>
    </xf>
    <xf numFmtId="0" fontId="23" fillId="2" borderId="1" xfId="1" applyFont="1" applyFill="1" applyBorder="1" applyAlignment="1" applyProtection="1">
      <alignment horizontal="center" vertical="top" wrapText="1"/>
    </xf>
    <xf numFmtId="0" fontId="0" fillId="16" borderId="19" xfId="0" applyFill="1" applyBorder="1" applyAlignment="1" applyProtection="1">
      <alignment horizontal="center" vertical="top"/>
    </xf>
    <xf numFmtId="0" fontId="0" fillId="16" borderId="1" xfId="0" applyFill="1" applyBorder="1" applyAlignment="1" applyProtection="1">
      <alignment vertical="top" wrapText="1"/>
    </xf>
    <xf numFmtId="0" fontId="0" fillId="16" borderId="1" xfId="0" applyFill="1" applyBorder="1" applyAlignment="1" applyProtection="1">
      <alignment horizontal="center" vertical="top"/>
    </xf>
    <xf numFmtId="0" fontId="6" fillId="4" borderId="30" xfId="0" applyFont="1" applyFill="1" applyBorder="1" applyAlignment="1" applyProtection="1">
      <alignment vertical="top" wrapText="1"/>
    </xf>
    <xf numFmtId="0" fontId="6" fillId="4" borderId="1" xfId="0" applyFont="1" applyFill="1" applyBorder="1" applyAlignment="1" applyProtection="1">
      <alignment vertical="top" wrapText="1"/>
    </xf>
    <xf numFmtId="3" fontId="13" fillId="4" borderId="19" xfId="0" applyNumberFormat="1" applyFont="1" applyFill="1" applyBorder="1" applyAlignment="1" applyProtection="1">
      <alignment horizontal="center" vertical="top" wrapText="1"/>
    </xf>
    <xf numFmtId="0" fontId="10" fillId="4" borderId="1" xfId="0" applyFont="1" applyFill="1" applyBorder="1" applyAlignment="1" applyProtection="1">
      <alignment vertical="top" wrapText="1"/>
    </xf>
    <xf numFmtId="3" fontId="13" fillId="4" borderId="1" xfId="0" applyNumberFormat="1" applyFont="1" applyFill="1" applyBorder="1" applyAlignment="1" applyProtection="1">
      <alignment horizontal="center" vertical="top" wrapText="1"/>
    </xf>
    <xf numFmtId="0" fontId="9" fillId="13" borderId="1" xfId="0" applyFont="1" applyFill="1" applyBorder="1" applyAlignment="1" applyProtection="1">
      <alignment horizontal="center" vertical="top"/>
    </xf>
    <xf numFmtId="0" fontId="9" fillId="13" borderId="19" xfId="0" applyFont="1" applyFill="1" applyBorder="1" applyAlignment="1" applyProtection="1">
      <alignment vertical="top"/>
    </xf>
    <xf numFmtId="0" fontId="9" fillId="13" borderId="1" xfId="0" applyFont="1" applyFill="1" applyBorder="1" applyAlignment="1" applyProtection="1">
      <alignment vertical="top" wrapText="1"/>
    </xf>
    <xf numFmtId="0" fontId="9" fillId="13" borderId="1" xfId="0" applyFont="1" applyFill="1" applyBorder="1" applyAlignment="1" applyProtection="1">
      <alignment vertical="top"/>
    </xf>
    <xf numFmtId="0" fontId="14" fillId="3" borderId="19" xfId="0" applyFont="1" applyFill="1" applyBorder="1" applyAlignment="1" applyProtection="1">
      <alignment vertical="top" wrapText="1"/>
    </xf>
    <xf numFmtId="0" fontId="0" fillId="16" borderId="31" xfId="0" applyFill="1" applyBorder="1" applyAlignment="1" applyProtection="1">
      <alignment horizontal="center" vertical="top"/>
    </xf>
    <xf numFmtId="3" fontId="6" fillId="4" borderId="32" xfId="0" applyNumberFormat="1" applyFont="1" applyFill="1" applyBorder="1" applyAlignment="1" applyProtection="1">
      <alignment horizontal="center" vertical="top" wrapText="1"/>
    </xf>
    <xf numFmtId="3" fontId="6" fillId="4" borderId="30" xfId="0" applyNumberFormat="1" applyFont="1" applyFill="1" applyBorder="1" applyAlignment="1" applyProtection="1">
      <alignment horizontal="center" vertical="top" wrapText="1"/>
    </xf>
    <xf numFmtId="3" fontId="6" fillId="4" borderId="1" xfId="0" applyNumberFormat="1" applyFont="1" applyFill="1" applyBorder="1" applyAlignment="1" applyProtection="1">
      <alignment horizontal="center" vertical="top" wrapText="1"/>
    </xf>
    <xf numFmtId="0" fontId="14" fillId="9" borderId="0" xfId="0" applyFont="1" applyFill="1" applyAlignment="1" applyProtection="1">
      <alignment vertical="top"/>
    </xf>
    <xf numFmtId="0" fontId="12" fillId="3" borderId="19" xfId="0" applyFont="1" applyFill="1" applyBorder="1" applyAlignment="1" applyProtection="1">
      <alignment vertical="top" wrapText="1"/>
    </xf>
    <xf numFmtId="0" fontId="14" fillId="16" borderId="1" xfId="0" applyFont="1" applyFill="1" applyBorder="1" applyAlignment="1" applyProtection="1">
      <alignment vertical="top" wrapText="1"/>
    </xf>
    <xf numFmtId="0" fontId="14" fillId="16" borderId="31" xfId="0" applyFont="1" applyFill="1" applyBorder="1" applyAlignment="1" applyProtection="1">
      <alignment horizontal="center" vertical="top"/>
    </xf>
    <xf numFmtId="0" fontId="14" fillId="14" borderId="20" xfId="0" applyFont="1" applyFill="1" applyBorder="1" applyAlignment="1" applyProtection="1">
      <alignment horizontal="center" vertical="top"/>
    </xf>
    <xf numFmtId="0" fontId="14" fillId="2" borderId="1" xfId="0" applyFont="1" applyFill="1" applyBorder="1" applyAlignment="1" applyProtection="1">
      <alignment vertical="top"/>
    </xf>
    <xf numFmtId="3" fontId="6" fillId="4" borderId="6" xfId="0" applyNumberFormat="1" applyFont="1" applyFill="1" applyBorder="1" applyAlignment="1" applyProtection="1">
      <alignment horizontal="center" vertical="top" wrapText="1"/>
    </xf>
    <xf numFmtId="3" fontId="13" fillId="4" borderId="33" xfId="0" applyNumberFormat="1" applyFont="1" applyFill="1" applyBorder="1" applyAlignment="1" applyProtection="1">
      <alignment horizontal="center" vertical="top" wrapText="1"/>
    </xf>
    <xf numFmtId="0" fontId="10" fillId="4" borderId="6" xfId="0" applyFont="1" applyFill="1" applyBorder="1" applyAlignment="1" applyProtection="1">
      <alignment vertical="top" wrapText="1"/>
    </xf>
    <xf numFmtId="3" fontId="13" fillId="4" borderId="6" xfId="0" applyNumberFormat="1" applyFont="1" applyFill="1" applyBorder="1" applyAlignment="1" applyProtection="1">
      <alignment horizontal="center" vertical="top" wrapText="1"/>
    </xf>
    <xf numFmtId="0" fontId="0" fillId="2" borderId="22" xfId="0" applyFill="1" applyBorder="1" applyAlignment="1" applyProtection="1">
      <alignment vertical="top"/>
    </xf>
    <xf numFmtId="0" fontId="23" fillId="2" borderId="22" xfId="1" applyFont="1" applyFill="1" applyBorder="1" applyAlignment="1" applyProtection="1">
      <alignment horizontal="center" vertical="top" wrapText="1"/>
    </xf>
    <xf numFmtId="0" fontId="0" fillId="16" borderId="36" xfId="0" applyFill="1" applyBorder="1" applyAlignment="1" applyProtection="1">
      <alignment horizontal="center" vertical="top"/>
    </xf>
    <xf numFmtId="0" fontId="0" fillId="16" borderId="22" xfId="0" applyFill="1" applyBorder="1" applyAlignment="1" applyProtection="1">
      <alignment vertical="top" wrapText="1"/>
    </xf>
    <xf numFmtId="0" fontId="0" fillId="16" borderId="22" xfId="0" applyFill="1" applyBorder="1" applyAlignment="1" applyProtection="1">
      <alignment horizontal="center" vertical="top"/>
    </xf>
    <xf numFmtId="0" fontId="14" fillId="3" borderId="19" xfId="0" applyFont="1" applyFill="1" applyBorder="1" applyAlignment="1" applyProtection="1">
      <alignment horizontal="left" vertical="top" wrapText="1"/>
    </xf>
    <xf numFmtId="0" fontId="3" fillId="3" borderId="1" xfId="0" applyFont="1" applyFill="1" applyBorder="1" applyAlignment="1" applyProtection="1">
      <alignment horizontal="left" vertical="top" wrapText="1"/>
    </xf>
    <xf numFmtId="0" fontId="3" fillId="3" borderId="1" xfId="0" applyFont="1" applyFill="1" applyBorder="1" applyAlignment="1" applyProtection="1">
      <alignment vertical="top" wrapText="1"/>
    </xf>
    <xf numFmtId="0" fontId="6" fillId="3" borderId="6" xfId="0" applyFont="1" applyFill="1" applyBorder="1" applyAlignment="1" applyProtection="1">
      <alignment horizontal="left" vertical="top" wrapText="1"/>
    </xf>
    <xf numFmtId="0" fontId="6" fillId="3" borderId="6" xfId="0" applyFont="1" applyFill="1" applyBorder="1" applyAlignment="1" applyProtection="1">
      <alignment vertical="top" wrapText="1"/>
    </xf>
    <xf numFmtId="0" fontId="0" fillId="16" borderId="0" xfId="0" applyFill="1" applyBorder="1" applyAlignment="1" applyProtection="1">
      <alignment horizontal="center" vertical="top"/>
    </xf>
    <xf numFmtId="0" fontId="0" fillId="14" borderId="22" xfId="0" applyFill="1" applyBorder="1" applyAlignment="1" applyProtection="1">
      <alignment horizontal="center" vertical="top"/>
    </xf>
    <xf numFmtId="0" fontId="13" fillId="9" borderId="0" xfId="0" applyFont="1" applyFill="1" applyAlignment="1" applyProtection="1">
      <alignment vertical="top"/>
    </xf>
    <xf numFmtId="0" fontId="0" fillId="9" borderId="0" xfId="0" applyFill="1" applyAlignment="1" applyProtection="1">
      <alignment horizontal="center" vertical="top"/>
    </xf>
    <xf numFmtId="0" fontId="0" fillId="17" borderId="0" xfId="0" applyFill="1" applyAlignment="1" applyProtection="1">
      <alignment vertical="top"/>
    </xf>
    <xf numFmtId="0" fontId="36" fillId="2" borderId="0" xfId="0" applyFont="1" applyFill="1"/>
    <xf numFmtId="0" fontId="37" fillId="2" borderId="0" xfId="0" applyFont="1" applyFill="1" applyAlignment="1" applyProtection="1">
      <alignment vertical="top"/>
    </xf>
    <xf numFmtId="0" fontId="6" fillId="20" borderId="38" xfId="1" applyFont="1" applyFill="1" applyBorder="1" applyAlignment="1" applyProtection="1">
      <alignment horizontal="center" vertical="top" wrapText="1"/>
    </xf>
    <xf numFmtId="0" fontId="3" fillId="20" borderId="38" xfId="1" applyFont="1" applyFill="1" applyBorder="1" applyAlignment="1" applyProtection="1">
      <alignment horizontal="center" vertical="top" wrapText="1"/>
    </xf>
    <xf numFmtId="0" fontId="6" fillId="20" borderId="39" xfId="1" applyFont="1" applyFill="1" applyBorder="1" applyAlignment="1" applyProtection="1">
      <alignment horizontal="center" vertical="top" wrapText="1"/>
    </xf>
    <xf numFmtId="0" fontId="6" fillId="20" borderId="1" xfId="1" applyFont="1" applyFill="1" applyBorder="1" applyAlignment="1" applyProtection="1">
      <alignment horizontal="center" vertical="top" wrapText="1"/>
    </xf>
    <xf numFmtId="15" fontId="34" fillId="21" borderId="0" xfId="0" applyNumberFormat="1" applyFont="1" applyFill="1" applyAlignment="1" applyProtection="1">
      <alignment horizontal="center" vertical="top"/>
    </xf>
    <xf numFmtId="0" fontId="0" fillId="22" borderId="20" xfId="0" applyFill="1" applyBorder="1" applyAlignment="1" applyProtection="1">
      <alignment horizontal="center" vertical="top"/>
    </xf>
    <xf numFmtId="0" fontId="0" fillId="0" borderId="0" xfId="0" applyFill="1" applyProtection="1"/>
    <xf numFmtId="0" fontId="0" fillId="0" borderId="0" xfId="0" applyFill="1" applyAlignment="1" applyProtection="1">
      <alignment vertical="top"/>
    </xf>
    <xf numFmtId="0" fontId="0" fillId="24" borderId="0" xfId="0" applyFill="1" applyProtection="1"/>
    <xf numFmtId="0" fontId="9" fillId="23" borderId="28" xfId="0" applyFont="1" applyFill="1" applyBorder="1" applyAlignment="1" applyProtection="1">
      <alignment horizontal="center" vertical="top"/>
    </xf>
    <xf numFmtId="0" fontId="0" fillId="24" borderId="0" xfId="0" applyFill="1" applyAlignment="1" applyProtection="1">
      <alignment vertical="top"/>
    </xf>
    <xf numFmtId="0" fontId="9" fillId="23" borderId="1" xfId="0" applyFont="1" applyFill="1" applyBorder="1" applyAlignment="1" applyProtection="1">
      <alignment horizontal="center" vertical="top"/>
    </xf>
    <xf numFmtId="0" fontId="9" fillId="23" borderId="19" xfId="0" applyFont="1" applyFill="1" applyBorder="1" applyAlignment="1" applyProtection="1">
      <alignment vertical="top"/>
    </xf>
    <xf numFmtId="0" fontId="9" fillId="23" borderId="1" xfId="0" applyFont="1" applyFill="1" applyBorder="1" applyAlignment="1" applyProtection="1">
      <alignment vertical="top" wrapText="1"/>
    </xf>
    <xf numFmtId="0" fontId="9" fillId="23" borderId="1" xfId="0" applyFont="1" applyFill="1" applyBorder="1" applyAlignment="1" applyProtection="1">
      <alignment vertical="top"/>
    </xf>
    <xf numFmtId="0" fontId="9" fillId="23" borderId="0" xfId="0" applyFont="1" applyFill="1" applyBorder="1" applyAlignment="1" applyProtection="1">
      <alignment horizontal="center" vertical="top"/>
    </xf>
    <xf numFmtId="0" fontId="0" fillId="24" borderId="28" xfId="0" applyFill="1" applyBorder="1" applyAlignment="1" applyProtection="1">
      <alignment horizontal="center" vertical="top"/>
    </xf>
    <xf numFmtId="0" fontId="0" fillId="24" borderId="34" xfId="0" applyFill="1" applyBorder="1" applyAlignment="1" applyProtection="1">
      <alignment vertical="top"/>
    </xf>
    <xf numFmtId="0" fontId="6" fillId="24" borderId="34" xfId="0" applyFont="1" applyFill="1" applyBorder="1" applyAlignment="1" applyProtection="1">
      <alignment vertical="top" wrapText="1"/>
    </xf>
    <xf numFmtId="0" fontId="29" fillId="2" borderId="0" xfId="0" applyFont="1" applyFill="1" applyBorder="1" applyAlignment="1" applyProtection="1">
      <alignment horizontal="left" vertical="top" wrapText="1"/>
    </xf>
    <xf numFmtId="3" fontId="13" fillId="25" borderId="10" xfId="0" applyNumberFormat="1" applyFont="1" applyFill="1" applyBorder="1" applyAlignment="1" applyProtection="1">
      <alignment horizontal="center" vertical="top"/>
    </xf>
    <xf numFmtId="0" fontId="6" fillId="3" borderId="54" xfId="0" applyFont="1" applyFill="1" applyBorder="1" applyAlignment="1" applyProtection="1">
      <alignment vertical="top" wrapText="1"/>
    </xf>
    <xf numFmtId="3" fontId="6" fillId="3" borderId="54" xfId="0" applyNumberFormat="1" applyFont="1" applyFill="1" applyBorder="1" applyAlignment="1" applyProtection="1">
      <alignment horizontal="center" vertical="top" wrapText="1"/>
    </xf>
    <xf numFmtId="3" fontId="6" fillId="2" borderId="54" xfId="0" applyNumberFormat="1" applyFont="1" applyFill="1" applyBorder="1" applyAlignment="1" applyProtection="1">
      <alignment horizontal="center" vertical="top" wrapText="1"/>
      <protection locked="0"/>
    </xf>
    <xf numFmtId="0" fontId="6" fillId="2" borderId="54" xfId="0" applyFont="1" applyFill="1" applyBorder="1" applyAlignment="1" applyProtection="1">
      <alignment vertical="top" wrapText="1"/>
      <protection locked="0"/>
    </xf>
    <xf numFmtId="0" fontId="6" fillId="20" borderId="56" xfId="1" applyFont="1" applyFill="1" applyBorder="1" applyAlignment="1" applyProtection="1">
      <alignment horizontal="center" vertical="top" wrapText="1"/>
    </xf>
    <xf numFmtId="0" fontId="14" fillId="3" borderId="55" xfId="0" applyFont="1" applyFill="1" applyBorder="1" applyAlignment="1" applyProtection="1">
      <alignment vertical="top" wrapText="1"/>
    </xf>
    <xf numFmtId="0" fontId="0" fillId="2" borderId="54" xfId="0" applyFill="1" applyBorder="1" applyAlignment="1" applyProtection="1">
      <alignment vertical="top"/>
    </xf>
    <xf numFmtId="0" fontId="23" fillId="2" borderId="54" xfId="1" applyFont="1" applyFill="1" applyBorder="1" applyAlignment="1" applyProtection="1">
      <alignment horizontal="center" vertical="top" wrapText="1"/>
    </xf>
    <xf numFmtId="0" fontId="0" fillId="16" borderId="55" xfId="0" applyFill="1" applyBorder="1" applyAlignment="1" applyProtection="1">
      <alignment horizontal="center" vertical="top"/>
    </xf>
    <xf numFmtId="0" fontId="0" fillId="16" borderId="54" xfId="0" applyFill="1" applyBorder="1" applyAlignment="1" applyProtection="1">
      <alignment vertical="top" wrapText="1"/>
    </xf>
    <xf numFmtId="0" fontId="0" fillId="16" borderId="54" xfId="0" applyFill="1" applyBorder="1" applyAlignment="1" applyProtection="1">
      <alignment horizontal="center" vertical="top"/>
    </xf>
    <xf numFmtId="3" fontId="6" fillId="6" borderId="52" xfId="0" applyNumberFormat="1" applyFont="1" applyFill="1" applyBorder="1" applyAlignment="1" applyProtection="1">
      <alignment horizontal="center" vertical="top"/>
    </xf>
    <xf numFmtId="0" fontId="1" fillId="2" borderId="0" xfId="0" applyFont="1" applyFill="1" applyAlignment="1" applyProtection="1">
      <alignment horizontal="left" vertical="top" wrapText="1"/>
    </xf>
    <xf numFmtId="0" fontId="2" fillId="2" borderId="0" xfId="0" applyFont="1" applyFill="1" applyAlignment="1" applyProtection="1">
      <alignment horizontal="left" vertical="top" wrapText="1"/>
    </xf>
    <xf numFmtId="0" fontId="3" fillId="2" borderId="0" xfId="0" applyFont="1" applyFill="1" applyAlignment="1" applyProtection="1">
      <alignment horizontal="left" vertical="top" wrapText="1"/>
    </xf>
    <xf numFmtId="0" fontId="6" fillId="3" borderId="54" xfId="0" applyFont="1" applyFill="1" applyBorder="1" applyAlignment="1" applyProtection="1">
      <alignment horizontal="left" vertical="top" wrapText="1"/>
    </xf>
    <xf numFmtId="0" fontId="0" fillId="9" borderId="0" xfId="0" applyFill="1" applyAlignment="1" applyProtection="1">
      <alignment horizontal="left" vertical="top" wrapText="1"/>
    </xf>
    <xf numFmtId="0" fontId="6" fillId="3" borderId="1" xfId="0" quotePrefix="1" applyFont="1" applyFill="1" applyBorder="1" applyAlignment="1" applyProtection="1">
      <alignment horizontal="left" vertical="top" wrapText="1"/>
    </xf>
    <xf numFmtId="0" fontId="3" fillId="20" borderId="0" xfId="0" applyFont="1" applyFill="1" applyAlignment="1" applyProtection="1">
      <alignment vertical="top"/>
    </xf>
    <xf numFmtId="0" fontId="0" fillId="22" borderId="58" xfId="0" applyFill="1" applyBorder="1" applyAlignment="1" applyProtection="1">
      <alignment horizontal="center" vertical="top"/>
    </xf>
    <xf numFmtId="0" fontId="0" fillId="16" borderId="58" xfId="0" applyFill="1" applyBorder="1" applyAlignment="1" applyProtection="1">
      <alignment horizontal="center" vertical="top"/>
    </xf>
    <xf numFmtId="0" fontId="14" fillId="3" borderId="0" xfId="0" applyFont="1" applyFill="1" applyBorder="1" applyAlignment="1" applyProtection="1">
      <alignment vertical="top" wrapText="1"/>
    </xf>
    <xf numFmtId="164" fontId="6" fillId="20" borderId="38" xfId="1" applyNumberFormat="1" applyFont="1" applyFill="1" applyBorder="1" applyAlignment="1" applyProtection="1">
      <alignment horizontal="center" vertical="top" wrapText="1"/>
    </xf>
    <xf numFmtId="0" fontId="3" fillId="0" borderId="0" xfId="0" applyFont="1" applyFill="1" applyAlignment="1" applyProtection="1">
      <alignment vertical="top"/>
    </xf>
    <xf numFmtId="3" fontId="13" fillId="22" borderId="21" xfId="0" applyNumberFormat="1" applyFont="1" applyFill="1" applyBorder="1" applyAlignment="1" applyProtection="1">
      <alignment horizontal="center" vertical="top"/>
    </xf>
    <xf numFmtId="0" fontId="3" fillId="2" borderId="3" xfId="0" applyFont="1" applyFill="1" applyBorder="1" applyAlignment="1" applyProtection="1">
      <alignment vertical="top"/>
    </xf>
    <xf numFmtId="0" fontId="3" fillId="0" borderId="3" xfId="0" applyFont="1" applyFill="1" applyBorder="1" applyAlignment="1" applyProtection="1">
      <alignment vertical="top"/>
    </xf>
    <xf numFmtId="3" fontId="13" fillId="18" borderId="62" xfId="0" applyNumberFormat="1" applyFont="1" applyFill="1" applyBorder="1" applyAlignment="1" applyProtection="1">
      <alignment horizontal="center" vertical="top"/>
    </xf>
    <xf numFmtId="3" fontId="13" fillId="12" borderId="61" xfId="0" applyNumberFormat="1" applyFont="1" applyFill="1" applyBorder="1" applyAlignment="1" applyProtection="1">
      <alignment horizontal="center" vertical="top"/>
    </xf>
    <xf numFmtId="0" fontId="3" fillId="2" borderId="1" xfId="0" applyFont="1" applyFill="1" applyBorder="1" applyAlignment="1" applyProtection="1">
      <alignment vertical="top"/>
    </xf>
    <xf numFmtId="0" fontId="3" fillId="2" borderId="23" xfId="0" applyFont="1" applyFill="1" applyBorder="1" applyAlignment="1" applyProtection="1">
      <alignment horizontal="left" vertical="top"/>
    </xf>
    <xf numFmtId="0" fontId="3" fillId="2" borderId="3" xfId="0" applyFont="1" applyFill="1" applyBorder="1" applyAlignment="1" applyProtection="1">
      <alignment horizontal="center" vertical="top"/>
    </xf>
    <xf numFmtId="0" fontId="3" fillId="0" borderId="0" xfId="0" applyFont="1" applyFill="1" applyBorder="1" applyAlignment="1" applyProtection="1">
      <alignment vertical="top"/>
    </xf>
    <xf numFmtId="3" fontId="13" fillId="7" borderId="63" xfId="0" applyNumberFormat="1" applyFont="1" applyFill="1" applyBorder="1" applyAlignment="1" applyProtection="1">
      <alignment horizontal="center" vertical="top"/>
    </xf>
    <xf numFmtId="0" fontId="5" fillId="6" borderId="64" xfId="0" applyFont="1" applyFill="1" applyBorder="1" applyAlignment="1" applyProtection="1">
      <alignment horizontal="center" vertical="top"/>
    </xf>
    <xf numFmtId="0" fontId="3" fillId="10" borderId="0" xfId="0" applyFont="1" applyFill="1" applyBorder="1" applyAlignment="1" applyProtection="1">
      <alignment vertical="top"/>
    </xf>
    <xf numFmtId="0" fontId="35" fillId="11" borderId="65" xfId="0" applyFont="1" applyFill="1" applyBorder="1" applyAlignment="1" applyProtection="1">
      <alignment horizontal="center" vertical="top" wrapText="1"/>
    </xf>
    <xf numFmtId="3" fontId="13" fillId="5" borderId="66" xfId="0" applyNumberFormat="1" applyFont="1" applyFill="1" applyBorder="1" applyAlignment="1" applyProtection="1">
      <alignment horizontal="center" vertical="top" wrapText="1"/>
    </xf>
    <xf numFmtId="3" fontId="13" fillId="6" borderId="66" xfId="0" applyNumberFormat="1" applyFont="1" applyFill="1" applyBorder="1" applyAlignment="1" applyProtection="1">
      <alignment horizontal="center" vertical="top" wrapText="1"/>
    </xf>
    <xf numFmtId="3" fontId="13" fillId="0" borderId="66" xfId="0" applyNumberFormat="1" applyFont="1" applyFill="1" applyBorder="1" applyAlignment="1" applyProtection="1">
      <alignment horizontal="center" vertical="top" wrapText="1"/>
    </xf>
    <xf numFmtId="3" fontId="13" fillId="12" borderId="66" xfId="0" applyNumberFormat="1" applyFont="1" applyFill="1" applyBorder="1" applyAlignment="1" applyProtection="1">
      <alignment horizontal="center" vertical="top" wrapText="1"/>
    </xf>
    <xf numFmtId="3" fontId="13" fillId="12" borderId="67" xfId="0" applyNumberFormat="1" applyFont="1" applyFill="1" applyBorder="1" applyAlignment="1" applyProtection="1">
      <alignment horizontal="center" vertical="top" wrapText="1"/>
    </xf>
    <xf numFmtId="0" fontId="41" fillId="3" borderId="19" xfId="0" applyFont="1" applyFill="1" applyBorder="1" applyAlignment="1" applyProtection="1">
      <alignment vertical="top" wrapText="1"/>
    </xf>
    <xf numFmtId="0" fontId="41" fillId="3" borderId="0" xfId="0" applyFont="1" applyFill="1" applyBorder="1" applyAlignment="1" applyProtection="1">
      <alignment vertical="top" wrapText="1"/>
    </xf>
    <xf numFmtId="0" fontId="3" fillId="2" borderId="35" xfId="0" applyFont="1" applyFill="1" applyBorder="1" applyAlignment="1" applyProtection="1">
      <alignment vertical="top"/>
    </xf>
    <xf numFmtId="44" fontId="4" fillId="6" borderId="68" xfId="0" applyNumberFormat="1" applyFont="1" applyFill="1" applyBorder="1" applyAlignment="1" applyProtection="1">
      <alignment vertical="top"/>
    </xf>
    <xf numFmtId="44" fontId="44" fillId="5" borderId="69" xfId="0" applyNumberFormat="1" applyFont="1" applyFill="1" applyBorder="1" applyAlignment="1" applyProtection="1">
      <alignment vertical="top"/>
    </xf>
    <xf numFmtId="44" fontId="45" fillId="0" borderId="70" xfId="0" applyNumberFormat="1" applyFont="1" applyFill="1" applyBorder="1" applyAlignment="1" applyProtection="1">
      <alignment vertical="top"/>
    </xf>
    <xf numFmtId="44" fontId="7" fillId="7" borderId="71" xfId="0" applyNumberFormat="1" applyFont="1" applyFill="1" applyBorder="1" applyAlignment="1" applyProtection="1">
      <alignment vertical="top"/>
    </xf>
    <xf numFmtId="3" fontId="13" fillId="0" borderId="0" xfId="0" applyNumberFormat="1" applyFont="1" applyFill="1" applyBorder="1" applyAlignment="1" applyProtection="1">
      <alignment horizontal="center" vertical="top"/>
    </xf>
    <xf numFmtId="0" fontId="0" fillId="22" borderId="31" xfId="0" applyFill="1" applyBorder="1" applyAlignment="1" applyProtection="1">
      <alignment horizontal="center" vertical="top"/>
    </xf>
    <xf numFmtId="3" fontId="6" fillId="22" borderId="32" xfId="0" applyNumberFormat="1" applyFont="1" applyFill="1" applyBorder="1" applyAlignment="1" applyProtection="1">
      <alignment horizontal="center" vertical="top" wrapText="1"/>
    </xf>
    <xf numFmtId="0" fontId="0" fillId="22" borderId="0" xfId="0" applyFill="1" applyProtection="1"/>
    <xf numFmtId="0" fontId="15" fillId="4" borderId="72" xfId="0" applyFont="1" applyFill="1" applyBorder="1" applyAlignment="1" applyProtection="1">
      <alignment horizontal="center" vertical="top" wrapText="1"/>
    </xf>
    <xf numFmtId="3" fontId="15" fillId="4" borderId="72" xfId="0" applyNumberFormat="1" applyFont="1" applyFill="1" applyBorder="1" applyAlignment="1" applyProtection="1">
      <alignment horizontal="center" vertical="top" wrapText="1"/>
    </xf>
    <xf numFmtId="0" fontId="15" fillId="4" borderId="72" xfId="0" applyFont="1" applyFill="1" applyBorder="1" applyAlignment="1" applyProtection="1">
      <alignment vertical="top" wrapText="1"/>
    </xf>
    <xf numFmtId="0" fontId="6" fillId="24" borderId="1" xfId="0" applyFont="1" applyFill="1" applyBorder="1" applyAlignment="1">
      <alignment vertical="top" wrapText="1"/>
    </xf>
    <xf numFmtId="0" fontId="30" fillId="24" borderId="1" xfId="0" applyFont="1" applyFill="1" applyBorder="1" applyAlignment="1">
      <alignment vertical="top" wrapText="1"/>
    </xf>
    <xf numFmtId="3" fontId="6" fillId="6" borderId="35" xfId="0" applyNumberFormat="1" applyFont="1" applyFill="1" applyBorder="1" applyAlignment="1" applyProtection="1">
      <alignment horizontal="center" vertical="top"/>
    </xf>
    <xf numFmtId="0" fontId="0" fillId="14" borderId="73" xfId="0" applyFill="1" applyBorder="1" applyAlignment="1" applyProtection="1">
      <alignment horizontal="center" vertical="top"/>
    </xf>
    <xf numFmtId="3" fontId="6" fillId="4" borderId="7" xfId="0" applyNumberFormat="1" applyFont="1" applyFill="1" applyBorder="1" applyAlignment="1" applyProtection="1">
      <alignment horizontal="center" vertical="top" wrapText="1"/>
    </xf>
    <xf numFmtId="0" fontId="9" fillId="23" borderId="74" xfId="0" applyFont="1" applyFill="1" applyBorder="1" applyAlignment="1" applyProtection="1">
      <alignment horizontal="center" vertical="top"/>
    </xf>
    <xf numFmtId="0" fontId="9" fillId="23" borderId="45" xfId="0" applyFont="1" applyFill="1" applyBorder="1" applyAlignment="1" applyProtection="1">
      <alignment horizontal="center" vertical="top"/>
    </xf>
    <xf numFmtId="0" fontId="9" fillId="23" borderId="32" xfId="0" applyFont="1" applyFill="1" applyBorder="1" applyAlignment="1" applyProtection="1">
      <alignment horizontal="center" vertical="top"/>
    </xf>
    <xf numFmtId="0" fontId="16" fillId="15" borderId="57" xfId="0" applyFont="1" applyFill="1" applyBorder="1" applyAlignment="1" applyProtection="1">
      <alignment horizontal="center" vertical="top"/>
    </xf>
    <xf numFmtId="0" fontId="0" fillId="15" borderId="57" xfId="0" applyFill="1" applyBorder="1" applyAlignment="1" applyProtection="1">
      <alignment vertical="top"/>
    </xf>
    <xf numFmtId="0" fontId="6" fillId="24" borderId="57" xfId="0" applyFont="1" applyFill="1" applyBorder="1" applyAlignment="1" applyProtection="1">
      <alignment vertical="top" wrapText="1"/>
    </xf>
    <xf numFmtId="0" fontId="9" fillId="23" borderId="6" xfId="0" applyFont="1" applyFill="1" applyBorder="1" applyAlignment="1" applyProtection="1">
      <alignment horizontal="center" vertical="top"/>
    </xf>
    <xf numFmtId="0" fontId="9" fillId="23" borderId="75" xfId="0" applyFont="1" applyFill="1" applyBorder="1" applyAlignment="1" applyProtection="1">
      <alignment horizontal="center" vertical="top"/>
    </xf>
    <xf numFmtId="0" fontId="9" fillId="23" borderId="39" xfId="0" applyFont="1" applyFill="1" applyBorder="1" applyAlignment="1" applyProtection="1">
      <alignment horizontal="center" vertical="top"/>
    </xf>
    <xf numFmtId="0" fontId="9" fillId="23" borderId="2" xfId="0" applyFont="1" applyFill="1" applyBorder="1" applyAlignment="1" applyProtection="1">
      <alignment horizontal="center" vertical="top"/>
    </xf>
    <xf numFmtId="0" fontId="9" fillId="23" borderId="57" xfId="0" applyFont="1" applyFill="1" applyBorder="1" applyAlignment="1" applyProtection="1">
      <alignment horizontal="center" vertical="top"/>
    </xf>
    <xf numFmtId="0" fontId="40" fillId="19" borderId="0" xfId="0" applyFont="1" applyFill="1" applyAlignment="1" applyProtection="1">
      <alignment horizontal="left" vertical="top"/>
    </xf>
    <xf numFmtId="0" fontId="39" fillId="19" borderId="0" xfId="0" applyFont="1" applyFill="1" applyAlignment="1" applyProtection="1">
      <alignment horizontal="left" vertical="top"/>
    </xf>
    <xf numFmtId="0" fontId="40" fillId="19" borderId="0" xfId="0" applyFont="1" applyFill="1" applyAlignment="1" applyProtection="1">
      <alignment vertical="top"/>
    </xf>
    <xf numFmtId="0" fontId="40" fillId="19" borderId="0" xfId="0" applyFont="1" applyFill="1" applyProtection="1"/>
    <xf numFmtId="0" fontId="14" fillId="2" borderId="0" xfId="0" applyFont="1" applyFill="1" applyAlignment="1" applyProtection="1">
      <alignment horizontal="center" vertical="top"/>
      <protection locked="0"/>
    </xf>
    <xf numFmtId="0" fontId="30" fillId="24" borderId="1" xfId="0" applyFont="1" applyFill="1" applyBorder="1" applyAlignment="1" applyProtection="1">
      <alignment vertical="top"/>
      <protection locked="0"/>
    </xf>
    <xf numFmtId="0" fontId="0" fillId="2" borderId="1" xfId="0" applyFill="1" applyBorder="1" applyAlignment="1" applyProtection="1">
      <protection locked="0"/>
    </xf>
    <xf numFmtId="0" fontId="0" fillId="2" borderId="1" xfId="0" applyFill="1" applyBorder="1" applyAlignment="1" applyProtection="1">
      <alignment wrapText="1"/>
      <protection locked="0"/>
    </xf>
    <xf numFmtId="0" fontId="3" fillId="2" borderId="1" xfId="0" applyFont="1" applyFill="1" applyBorder="1" applyAlignment="1" applyProtection="1">
      <alignment wrapText="1"/>
      <protection locked="0"/>
    </xf>
    <xf numFmtId="0" fontId="0" fillId="2" borderId="0" xfId="0" applyFill="1" applyProtection="1">
      <protection locked="0"/>
    </xf>
    <xf numFmtId="0" fontId="31" fillId="2" borderId="0" xfId="0" applyFont="1" applyFill="1" applyAlignment="1">
      <alignment horizontal="right" vertical="top"/>
    </xf>
    <xf numFmtId="0" fontId="0" fillId="3" borderId="1" xfId="0" applyFont="1" applyFill="1" applyBorder="1" applyAlignment="1" applyProtection="1">
      <alignment horizontal="left" vertical="top" wrapText="1"/>
    </xf>
    <xf numFmtId="0" fontId="0" fillId="3" borderId="1" xfId="0" applyFont="1" applyFill="1" applyBorder="1" applyAlignment="1" applyProtection="1">
      <alignment horizontal="center" vertical="top" wrapText="1"/>
    </xf>
    <xf numFmtId="0" fontId="0" fillId="20" borderId="38" xfId="1" applyFont="1" applyFill="1" applyBorder="1" applyAlignment="1" applyProtection="1">
      <alignment horizontal="center" vertical="top" wrapText="1"/>
    </xf>
    <xf numFmtId="0" fontId="35" fillId="11" borderId="17" xfId="0" applyFont="1" applyFill="1" applyBorder="1" applyAlignment="1" applyProtection="1">
      <alignment horizontal="center" vertical="top" wrapText="1"/>
    </xf>
    <xf numFmtId="0" fontId="5" fillId="6" borderId="16" xfId="0" applyFont="1" applyFill="1" applyBorder="1" applyAlignment="1" applyProtection="1">
      <alignment horizontal="center" vertical="top"/>
    </xf>
    <xf numFmtId="0" fontId="18" fillId="2" borderId="76" xfId="0" applyFont="1" applyFill="1" applyBorder="1" applyAlignment="1" applyProtection="1">
      <alignment horizontal="center" vertical="top"/>
    </xf>
    <xf numFmtId="0" fontId="3" fillId="2" borderId="5" xfId="0" applyFont="1" applyFill="1" applyBorder="1" applyAlignment="1" applyProtection="1">
      <alignment horizontal="center" vertical="top"/>
    </xf>
    <xf numFmtId="0" fontId="0" fillId="26" borderId="4" xfId="0" applyFont="1" applyFill="1" applyBorder="1" applyAlignment="1" applyProtection="1">
      <alignment horizontal="center" vertical="top"/>
    </xf>
    <xf numFmtId="0" fontId="16" fillId="15" borderId="1" xfId="0" applyFont="1" applyFill="1" applyBorder="1" applyAlignment="1" applyProtection="1">
      <alignment horizontal="center" vertical="top"/>
    </xf>
    <xf numFmtId="0" fontId="27" fillId="24" borderId="60" xfId="0" applyFont="1" applyFill="1" applyBorder="1" applyAlignment="1" applyProtection="1">
      <alignment horizontal="center" vertical="top" wrapText="1"/>
    </xf>
    <xf numFmtId="3" fontId="13" fillId="7" borderId="77" xfId="0" applyNumberFormat="1" applyFont="1" applyFill="1" applyBorder="1" applyAlignment="1" applyProtection="1">
      <alignment horizontal="center" vertical="top"/>
    </xf>
    <xf numFmtId="0" fontId="0" fillId="27" borderId="0" xfId="0" applyFill="1" applyAlignment="1" applyProtection="1">
      <alignment vertical="top"/>
    </xf>
    <xf numFmtId="0" fontId="0" fillId="27" borderId="0" xfId="0" applyFill="1" applyAlignment="1" applyProtection="1">
      <alignment horizontal="left" vertical="top" wrapText="1"/>
    </xf>
    <xf numFmtId="0" fontId="3" fillId="27" borderId="0" xfId="0" applyFont="1" applyFill="1" applyAlignment="1" applyProtection="1">
      <alignment horizontal="center" vertical="top"/>
    </xf>
    <xf numFmtId="0" fontId="3" fillId="27" borderId="0" xfId="0" applyFont="1" applyFill="1" applyAlignment="1" applyProtection="1">
      <alignment vertical="top"/>
    </xf>
    <xf numFmtId="0" fontId="13" fillId="27" borderId="0" xfId="0" applyFont="1" applyFill="1" applyAlignment="1" applyProtection="1">
      <alignment vertical="top"/>
    </xf>
    <xf numFmtId="0" fontId="0" fillId="27" borderId="0" xfId="0" applyFill="1" applyAlignment="1" applyProtection="1">
      <alignment horizontal="center" vertical="top"/>
    </xf>
    <xf numFmtId="0" fontId="6" fillId="4" borderId="78" xfId="0" applyFont="1" applyFill="1" applyBorder="1" applyAlignment="1" applyProtection="1">
      <alignment horizontal="center" vertical="top" wrapText="1"/>
    </xf>
    <xf numFmtId="3" fontId="6" fillId="4" borderId="78" xfId="0" applyNumberFormat="1" applyFont="1" applyFill="1" applyBorder="1" applyAlignment="1" applyProtection="1">
      <alignment horizontal="center" vertical="top" wrapText="1"/>
    </xf>
    <xf numFmtId="0" fontId="6" fillId="4" borderId="78" xfId="0" applyFont="1" applyFill="1" applyBorder="1" applyAlignment="1" applyProtection="1">
      <alignment vertical="top" wrapText="1"/>
    </xf>
    <xf numFmtId="3" fontId="13" fillId="4" borderId="78" xfId="0" applyNumberFormat="1" applyFont="1" applyFill="1" applyBorder="1" applyAlignment="1" applyProtection="1">
      <alignment horizontal="center" vertical="top" wrapText="1"/>
    </xf>
    <xf numFmtId="3" fontId="6" fillId="22" borderId="79" xfId="0" applyNumberFormat="1" applyFont="1" applyFill="1" applyBorder="1" applyAlignment="1" applyProtection="1">
      <alignment horizontal="center" vertical="top" wrapText="1"/>
    </xf>
    <xf numFmtId="3" fontId="6" fillId="4" borderId="52" xfId="0" applyNumberFormat="1" applyFont="1" applyFill="1" applyBorder="1" applyAlignment="1" applyProtection="1">
      <alignment horizontal="center" vertical="top" wrapText="1"/>
    </xf>
    <xf numFmtId="0" fontId="20" fillId="2" borderId="80" xfId="0" applyFont="1" applyFill="1" applyBorder="1" applyAlignment="1">
      <alignment vertical="top" wrapText="1"/>
    </xf>
    <xf numFmtId="0" fontId="20" fillId="2" borderId="82" xfId="0" applyFont="1" applyFill="1" applyBorder="1" applyAlignment="1" applyProtection="1">
      <alignment vertical="top"/>
    </xf>
    <xf numFmtId="0" fontId="20" fillId="2" borderId="81" xfId="0" applyFont="1" applyFill="1" applyBorder="1" applyAlignment="1" applyProtection="1">
      <alignment vertical="top" wrapText="1"/>
    </xf>
    <xf numFmtId="0" fontId="20" fillId="2" borderId="82" xfId="0" applyFont="1" applyFill="1" applyBorder="1" applyAlignment="1" applyProtection="1">
      <alignment vertical="top"/>
      <protection locked="0"/>
    </xf>
    <xf numFmtId="0" fontId="20" fillId="2" borderId="81" xfId="0" applyFont="1" applyFill="1" applyBorder="1" applyAlignment="1">
      <alignment vertical="top" wrapText="1"/>
    </xf>
    <xf numFmtId="0" fontId="0" fillId="2" borderId="22" xfId="0" applyFill="1" applyBorder="1" applyAlignment="1">
      <alignment horizontal="left" vertical="center" wrapText="1"/>
    </xf>
    <xf numFmtId="0" fontId="0" fillId="2" borderId="1" xfId="0" applyFill="1" applyBorder="1" applyAlignment="1">
      <alignment horizontal="left" vertical="center" wrapText="1"/>
    </xf>
    <xf numFmtId="0" fontId="0" fillId="2" borderId="1" xfId="0" applyFont="1" applyFill="1" applyBorder="1" applyAlignment="1">
      <alignment horizontal="left" vertical="center" wrapText="1"/>
    </xf>
    <xf numFmtId="0" fontId="0" fillId="0" borderId="3" xfId="0" applyFont="1" applyFill="1" applyBorder="1" applyAlignment="1" applyProtection="1">
      <alignment horizontal="center" vertical="top"/>
    </xf>
    <xf numFmtId="0" fontId="0" fillId="0" borderId="4" xfId="0" applyFont="1" applyFill="1" applyBorder="1" applyAlignment="1" applyProtection="1">
      <alignment horizontal="center" vertical="top"/>
    </xf>
    <xf numFmtId="0" fontId="0" fillId="26" borderId="5" xfId="0" applyFont="1" applyFill="1" applyBorder="1" applyAlignment="1" applyProtection="1">
      <alignment horizontal="center" vertical="top"/>
    </xf>
    <xf numFmtId="0" fontId="47" fillId="0" borderId="76" xfId="0" applyFont="1" applyBorder="1" applyAlignment="1">
      <alignment horizontal="center" vertical="center"/>
    </xf>
    <xf numFmtId="0" fontId="0" fillId="0" borderId="76" xfId="0" applyBorder="1"/>
    <xf numFmtId="0" fontId="0" fillId="2" borderId="0" xfId="0" applyFill="1" applyAlignment="1">
      <alignment horizontal="center"/>
    </xf>
    <xf numFmtId="0" fontId="38" fillId="2" borderId="0" xfId="0" applyFont="1" applyFill="1" applyAlignment="1">
      <alignment horizontal="left"/>
    </xf>
    <xf numFmtId="0" fontId="0" fillId="2" borderId="57" xfId="0" applyFill="1" applyBorder="1" applyAlignment="1">
      <alignment vertical="top" wrapText="1"/>
    </xf>
    <xf numFmtId="0" fontId="20" fillId="2" borderId="57" xfId="0" applyFont="1" applyFill="1" applyBorder="1" applyAlignment="1" applyProtection="1">
      <alignment vertical="top"/>
      <protection locked="0"/>
    </xf>
    <xf numFmtId="0" fontId="11" fillId="2" borderId="57" xfId="1" applyFill="1" applyBorder="1" applyAlignment="1" applyProtection="1">
      <protection locked="0"/>
    </xf>
    <xf numFmtId="0" fontId="0" fillId="2" borderId="57" xfId="0" applyFill="1" applyBorder="1" applyAlignment="1">
      <alignment wrapText="1"/>
    </xf>
    <xf numFmtId="0" fontId="48" fillId="0" borderId="0" xfId="0" applyFont="1"/>
    <xf numFmtId="0" fontId="0" fillId="2" borderId="57" xfId="0" applyFont="1" applyFill="1" applyBorder="1" applyAlignment="1" applyProtection="1">
      <protection locked="0"/>
    </xf>
    <xf numFmtId="0" fontId="18" fillId="2" borderId="57" xfId="0" applyFont="1" applyFill="1" applyBorder="1" applyAlignment="1" applyProtection="1">
      <protection locked="0"/>
    </xf>
    <xf numFmtId="0" fontId="7" fillId="2" borderId="0" xfId="0" applyFont="1" applyFill="1" applyAlignment="1">
      <alignment vertical="top"/>
    </xf>
    <xf numFmtId="0" fontId="3" fillId="2" borderId="57" xfId="0" applyFont="1" applyFill="1" applyBorder="1" applyAlignment="1" applyProtection="1">
      <protection locked="0"/>
    </xf>
    <xf numFmtId="0" fontId="20" fillId="2" borderId="58" xfId="0" applyFont="1" applyFill="1" applyBorder="1" applyAlignment="1" applyProtection="1">
      <alignment vertical="top"/>
      <protection locked="0"/>
    </xf>
    <xf numFmtId="0" fontId="18" fillId="2" borderId="58" xfId="0" applyFont="1" applyFill="1" applyBorder="1" applyAlignment="1" applyProtection="1">
      <protection locked="0"/>
    </xf>
    <xf numFmtId="0" fontId="11" fillId="2" borderId="57" xfId="1" applyFill="1" applyBorder="1" applyAlignment="1" applyProtection="1"/>
    <xf numFmtId="0" fontId="48" fillId="0" borderId="57" xfId="0" applyFont="1" applyBorder="1"/>
    <xf numFmtId="0" fontId="3" fillId="0" borderId="57" xfId="0" applyFont="1" applyBorder="1" applyAlignment="1">
      <alignment vertical="top" wrapText="1"/>
    </xf>
    <xf numFmtId="0" fontId="11" fillId="0" borderId="57" xfId="1" applyBorder="1" applyAlignment="1" applyProtection="1"/>
    <xf numFmtId="0" fontId="0" fillId="2" borderId="58" xfId="0" applyFill="1" applyBorder="1" applyAlignment="1">
      <alignment wrapText="1"/>
    </xf>
    <xf numFmtId="0" fontId="20" fillId="2" borderId="74" xfId="0" applyFont="1" applyFill="1" applyBorder="1" applyAlignment="1" applyProtection="1">
      <alignment vertical="top"/>
      <protection locked="0"/>
    </xf>
    <xf numFmtId="0" fontId="49" fillId="2" borderId="53" xfId="0" applyFont="1" applyFill="1" applyBorder="1" applyProtection="1">
      <protection locked="0"/>
    </xf>
    <xf numFmtId="0" fontId="48" fillId="0" borderId="57" xfId="0" applyFont="1" applyBorder="1" applyAlignment="1">
      <alignment vertical="top" wrapText="1"/>
    </xf>
    <xf numFmtId="0" fontId="7" fillId="15" borderId="11" xfId="0" applyFont="1" applyFill="1" applyBorder="1" applyAlignment="1" applyProtection="1">
      <alignment horizontal="center" vertical="top" wrapText="1"/>
    </xf>
    <xf numFmtId="0" fontId="7" fillId="15" borderId="40" xfId="0" applyFont="1" applyFill="1" applyBorder="1" applyAlignment="1" applyProtection="1">
      <alignment horizontal="center" vertical="top" wrapText="1"/>
    </xf>
    <xf numFmtId="0" fontId="7" fillId="15" borderId="12" xfId="0" applyFont="1" applyFill="1" applyBorder="1" applyAlignment="1" applyProtection="1">
      <alignment horizontal="center" vertical="top" wrapText="1"/>
    </xf>
    <xf numFmtId="0" fontId="7" fillId="15" borderId="13" xfId="0" applyFont="1" applyFill="1" applyBorder="1" applyAlignment="1" applyProtection="1">
      <alignment horizontal="center" vertical="top"/>
      <protection locked="0"/>
    </xf>
    <xf numFmtId="0" fontId="19" fillId="15" borderId="41" xfId="0" applyFont="1" applyFill="1" applyBorder="1" applyAlignment="1" applyProtection="1">
      <alignment horizontal="center" vertical="top"/>
      <protection locked="0"/>
    </xf>
    <xf numFmtId="0" fontId="19" fillId="15" borderId="14" xfId="0" applyFont="1" applyFill="1" applyBorder="1" applyAlignment="1" applyProtection="1">
      <alignment horizontal="center" vertical="top"/>
      <protection locked="0"/>
    </xf>
    <xf numFmtId="0" fontId="17" fillId="2" borderId="0" xfId="0" applyFont="1" applyFill="1" applyAlignment="1" applyProtection="1">
      <alignment horizontal="center" vertical="top"/>
      <protection locked="0"/>
    </xf>
    <xf numFmtId="0" fontId="2" fillId="2" borderId="0" xfId="0" applyFont="1" applyFill="1" applyAlignment="1" applyProtection="1">
      <alignment horizontal="center" vertical="top"/>
      <protection locked="0"/>
    </xf>
    <xf numFmtId="0" fontId="3" fillId="2" borderId="0" xfId="0" applyFont="1" applyFill="1" applyAlignment="1" applyProtection="1">
      <alignment horizontal="center" vertical="top"/>
      <protection locked="0"/>
    </xf>
    <xf numFmtId="0" fontId="1" fillId="2" borderId="0" xfId="0" applyFont="1" applyFill="1" applyAlignment="1">
      <alignment horizontal="center" vertical="top" wrapText="1"/>
    </xf>
    <xf numFmtId="0" fontId="16" fillId="2" borderId="0" xfId="0" applyFont="1" applyFill="1" applyBorder="1" applyAlignment="1" applyProtection="1">
      <alignment horizontal="center" vertical="top"/>
      <protection locked="0"/>
    </xf>
    <xf numFmtId="0" fontId="14" fillId="2" borderId="0" xfId="0" applyFont="1" applyFill="1" applyAlignment="1">
      <alignment horizontal="left" vertical="top"/>
    </xf>
    <xf numFmtId="0" fontId="0" fillId="0" borderId="0" xfId="0" applyAlignment="1">
      <alignment horizontal="left" vertical="top"/>
    </xf>
    <xf numFmtId="0" fontId="16" fillId="15" borderId="31" xfId="0" applyFont="1" applyFill="1" applyBorder="1" applyAlignment="1" applyProtection="1">
      <alignment horizontal="center" vertical="top"/>
    </xf>
    <xf numFmtId="0" fontId="16" fillId="15" borderId="19" xfId="0" applyFont="1" applyFill="1" applyBorder="1" applyAlignment="1" applyProtection="1">
      <alignment horizontal="center" vertical="top"/>
    </xf>
    <xf numFmtId="0" fontId="6" fillId="5" borderId="0" xfId="0" applyFont="1" applyFill="1" applyBorder="1" applyAlignment="1" applyProtection="1">
      <alignment horizontal="left" vertical="top"/>
    </xf>
    <xf numFmtId="0" fontId="24" fillId="10" borderId="0" xfId="0" applyFont="1" applyFill="1" applyAlignment="1" applyProtection="1">
      <alignment horizontal="center" vertical="top" wrapText="1"/>
    </xf>
    <xf numFmtId="0" fontId="24" fillId="10" borderId="0" xfId="0" applyFont="1" applyFill="1" applyAlignment="1" applyProtection="1">
      <alignment horizontal="center" vertical="top"/>
    </xf>
    <xf numFmtId="0" fontId="4" fillId="6" borderId="43" xfId="0" applyFont="1" applyFill="1" applyBorder="1" applyAlignment="1" applyProtection="1">
      <alignment horizontal="center" vertical="top"/>
    </xf>
    <xf numFmtId="0" fontId="4" fillId="6" borderId="16" xfId="0" applyFont="1" applyFill="1" applyBorder="1" applyAlignment="1" applyProtection="1">
      <alignment horizontal="center" vertical="top"/>
    </xf>
    <xf numFmtId="0" fontId="1" fillId="2" borderId="0" xfId="0" applyFont="1" applyFill="1" applyAlignment="1" applyProtection="1">
      <alignment horizontal="center" vertical="top" wrapText="1"/>
    </xf>
    <xf numFmtId="0" fontId="26" fillId="2" borderId="0" xfId="0" applyFont="1" applyFill="1" applyAlignment="1" applyProtection="1">
      <alignment horizontal="center" vertical="top"/>
    </xf>
    <xf numFmtId="0" fontId="6" fillId="6" borderId="0" xfId="0" applyFont="1" applyFill="1" applyBorder="1" applyAlignment="1" applyProtection="1">
      <alignment horizontal="left" vertical="top"/>
    </xf>
    <xf numFmtId="0" fontId="16" fillId="15" borderId="1" xfId="0" applyFont="1" applyFill="1" applyBorder="1" applyAlignment="1" applyProtection="1">
      <alignment horizontal="center" vertical="top"/>
    </xf>
    <xf numFmtId="0" fontId="9" fillId="13" borderId="45" xfId="0" applyFont="1" applyFill="1" applyBorder="1" applyAlignment="1" applyProtection="1">
      <alignment horizontal="center" vertical="top" wrapText="1"/>
    </xf>
    <xf numFmtId="0" fontId="9" fillId="13" borderId="46" xfId="0" applyFont="1" applyFill="1" applyBorder="1" applyAlignment="1" applyProtection="1">
      <alignment horizontal="center" vertical="top" wrapText="1"/>
    </xf>
    <xf numFmtId="0" fontId="9" fillId="13" borderId="47" xfId="0" applyFont="1" applyFill="1" applyBorder="1" applyAlignment="1" applyProtection="1">
      <alignment horizontal="center" vertical="top" wrapText="1"/>
    </xf>
    <xf numFmtId="0" fontId="29" fillId="2" borderId="5" xfId="0" applyFont="1" applyFill="1" applyBorder="1" applyAlignment="1" applyProtection="1">
      <alignment horizontal="left" vertical="top" wrapText="1"/>
    </xf>
    <xf numFmtId="0" fontId="29" fillId="2" borderId="3" xfId="0" applyFont="1" applyFill="1" applyBorder="1" applyAlignment="1" applyProtection="1">
      <alignment horizontal="left" vertical="top" wrapText="1"/>
    </xf>
    <xf numFmtId="0" fontId="29" fillId="2" borderId="4" xfId="0" applyFont="1" applyFill="1" applyBorder="1" applyAlignment="1" applyProtection="1">
      <alignment horizontal="left" vertical="top" wrapText="1"/>
    </xf>
    <xf numFmtId="0" fontId="6" fillId="6" borderId="53" xfId="0" applyFont="1" applyFill="1" applyBorder="1" applyAlignment="1" applyProtection="1">
      <alignment horizontal="left" vertical="top"/>
    </xf>
    <xf numFmtId="0" fontId="6" fillId="6" borderId="35" xfId="0" applyFont="1" applyFill="1" applyBorder="1" applyAlignment="1" applyProtection="1">
      <alignment horizontal="left" vertical="top"/>
    </xf>
    <xf numFmtId="0" fontId="7" fillId="7" borderId="37" xfId="0" applyFont="1" applyFill="1" applyBorder="1" applyAlignment="1" applyProtection="1">
      <alignment horizontal="left" vertical="top"/>
    </xf>
    <xf numFmtId="0" fontId="7" fillId="7" borderId="23" xfId="0" applyFont="1" applyFill="1" applyBorder="1" applyAlignment="1" applyProtection="1">
      <alignment horizontal="left" vertical="top"/>
    </xf>
    <xf numFmtId="0" fontId="16" fillId="15" borderId="44" xfId="0" applyFont="1" applyFill="1" applyBorder="1" applyAlignment="1" applyProtection="1">
      <alignment horizontal="center" vertical="top"/>
    </xf>
    <xf numFmtId="0" fontId="8" fillId="4" borderId="2" xfId="0" applyFont="1" applyFill="1" applyBorder="1" applyAlignment="1" applyProtection="1">
      <alignment horizontal="right" vertical="top" wrapText="1"/>
    </xf>
    <xf numFmtId="0" fontId="27" fillId="24" borderId="59" xfId="0" applyFont="1" applyFill="1" applyBorder="1" applyAlignment="1" applyProtection="1">
      <alignment horizontal="center" vertical="top" wrapText="1"/>
    </xf>
    <xf numFmtId="0" fontId="0" fillId="0" borderId="59" xfId="0" applyBorder="1" applyAlignment="1" applyProtection="1">
      <alignment horizontal="center" vertical="top" wrapText="1"/>
    </xf>
    <xf numFmtId="0" fontId="27" fillId="24" borderId="34" xfId="0" applyFont="1" applyFill="1" applyBorder="1" applyAlignment="1" applyProtection="1">
      <alignment horizontal="center" vertical="top" wrapText="1"/>
    </xf>
    <xf numFmtId="0" fontId="0" fillId="0" borderId="34" xfId="0" applyBorder="1" applyAlignment="1" applyProtection="1">
      <alignment horizontal="center" vertical="top" wrapText="1"/>
    </xf>
    <xf numFmtId="0" fontId="8" fillId="6" borderId="25" xfId="0" applyFont="1" applyFill="1" applyBorder="1" applyAlignment="1" applyProtection="1">
      <alignment horizontal="center"/>
    </xf>
    <xf numFmtId="0" fontId="27" fillId="24" borderId="60" xfId="0" applyFont="1" applyFill="1" applyBorder="1" applyAlignment="1" applyProtection="1">
      <alignment horizontal="center" vertical="top" wrapText="1"/>
    </xf>
    <xf numFmtId="0" fontId="0" fillId="0" borderId="34" xfId="0" applyBorder="1" applyAlignment="1" applyProtection="1">
      <alignment vertical="top" wrapText="1"/>
    </xf>
    <xf numFmtId="0" fontId="0" fillId="0" borderId="48" xfId="0" applyBorder="1" applyAlignment="1" applyProtection="1">
      <alignment vertical="top" wrapText="1"/>
    </xf>
    <xf numFmtId="0" fontId="43" fillId="13" borderId="49" xfId="0" applyFont="1" applyFill="1" applyBorder="1" applyAlignment="1" applyProtection="1">
      <alignment horizontal="center" vertical="top" wrapText="1"/>
    </xf>
    <xf numFmtId="0" fontId="25" fillId="13" borderId="50" xfId="0" applyFont="1" applyFill="1" applyBorder="1" applyAlignment="1" applyProtection="1">
      <alignment horizontal="center" vertical="top" wrapText="1"/>
    </xf>
    <xf numFmtId="0" fontId="25" fillId="13" borderId="51" xfId="0" applyFont="1" applyFill="1" applyBorder="1" applyAlignment="1" applyProtection="1">
      <alignment horizontal="center" vertical="top" wrapText="1"/>
    </xf>
    <xf numFmtId="0" fontId="6" fillId="2" borderId="6" xfId="0" applyFont="1" applyFill="1" applyBorder="1" applyAlignment="1" applyProtection="1">
      <alignment horizontal="left" vertical="top" wrapText="1"/>
    </xf>
    <xf numFmtId="0" fontId="6" fillId="2" borderId="20" xfId="0" applyFont="1" applyFill="1" applyBorder="1" applyAlignment="1" applyProtection="1">
      <alignment horizontal="left" vertical="top" wrapText="1"/>
    </xf>
    <xf numFmtId="0" fontId="0" fillId="0" borderId="20" xfId="0" applyBorder="1" applyAlignment="1">
      <alignment vertical="top" wrapText="1"/>
    </xf>
    <xf numFmtId="0" fontId="0" fillId="0" borderId="22" xfId="0" applyBorder="1" applyAlignment="1">
      <alignment vertical="top" wrapText="1"/>
    </xf>
    <xf numFmtId="0" fontId="9" fillId="13" borderId="0" xfId="0" applyFont="1" applyFill="1" applyBorder="1" applyAlignment="1" applyProtection="1">
      <alignment horizontal="center" vertical="top" wrapText="1"/>
    </xf>
    <xf numFmtId="0" fontId="9" fillId="13" borderId="7" xfId="0" applyFont="1" applyFill="1" applyBorder="1" applyAlignment="1" applyProtection="1">
      <alignment horizontal="center" vertical="top" wrapText="1"/>
    </xf>
    <xf numFmtId="0" fontId="10" fillId="4" borderId="78" xfId="0" applyFont="1" applyFill="1" applyBorder="1" applyAlignment="1" applyProtection="1">
      <alignment horizontal="right" vertical="top" wrapText="1"/>
    </xf>
    <xf numFmtId="0" fontId="8" fillId="4" borderId="72" xfId="0" applyFont="1" applyFill="1" applyBorder="1" applyAlignment="1" applyProtection="1">
      <alignment horizontal="right" vertical="top" wrapText="1"/>
    </xf>
    <xf numFmtId="0" fontId="18" fillId="23" borderId="0" xfId="0" applyFont="1" applyFill="1" applyBorder="1" applyAlignment="1" applyProtection="1">
      <alignment horizontal="center" vertical="top" wrapText="1"/>
    </xf>
    <xf numFmtId="0" fontId="18" fillId="23" borderId="7" xfId="0" applyFont="1" applyFill="1" applyBorder="1" applyAlignment="1" applyProtection="1">
      <alignment horizontal="center" vertical="top" wrapText="1"/>
    </xf>
    <xf numFmtId="0" fontId="28" fillId="23" borderId="45" xfId="0" applyFont="1" applyFill="1" applyBorder="1" applyAlignment="1" applyProtection="1">
      <alignment horizontal="center" vertical="top" wrapText="1"/>
    </xf>
    <xf numFmtId="0" fontId="28" fillId="23" borderId="46" xfId="0" applyFont="1" applyFill="1" applyBorder="1" applyAlignment="1" applyProtection="1">
      <alignment horizontal="center" vertical="top" wrapText="1"/>
    </xf>
    <xf numFmtId="0" fontId="28" fillId="23" borderId="47" xfId="0" applyFont="1" applyFill="1" applyBorder="1" applyAlignment="1" applyProtection="1">
      <alignment horizontal="center" vertical="top" wrapText="1"/>
    </xf>
    <xf numFmtId="0" fontId="6" fillId="5" borderId="42" xfId="0" applyFont="1" applyFill="1" applyBorder="1" applyAlignment="1" applyProtection="1">
      <alignment horizontal="left" vertical="top"/>
    </xf>
  </cellXfs>
  <cellStyles count="23">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Hyperlink" xfId="1" builtinId="8"/>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opLeftCell="A15" workbookViewId="0">
      <selection activeCell="M10" sqref="M10"/>
    </sheetView>
  </sheetViews>
  <sheetFormatPr defaultColWidth="9.140625" defaultRowHeight="12.75" x14ac:dyDescent="0.2"/>
  <cols>
    <col min="1" max="1" width="2.42578125" style="5" customWidth="1"/>
    <col min="2" max="2" width="17.42578125" style="5" customWidth="1"/>
    <col min="3" max="3" width="21.7109375" style="5" customWidth="1"/>
    <col min="4" max="4" width="27.7109375" style="5" customWidth="1"/>
    <col min="5" max="5" width="9.7109375" style="5" customWidth="1"/>
    <col min="6" max="6" width="16.7109375" style="5" customWidth="1"/>
    <col min="7" max="7" width="21.7109375" style="5" customWidth="1"/>
    <col min="8" max="8" width="30.7109375" style="5" customWidth="1"/>
    <col min="9" max="16384" width="9.140625" style="5"/>
  </cols>
  <sheetData>
    <row r="1" spans="1:9" ht="22.5" x14ac:dyDescent="0.45">
      <c r="B1" s="136" t="s">
        <v>6</v>
      </c>
    </row>
    <row r="2" spans="1:9" ht="15" x14ac:dyDescent="0.25">
      <c r="B2" s="279" t="s">
        <v>406</v>
      </c>
      <c r="F2" s="278"/>
    </row>
    <row r="4" spans="1:9" ht="18" customHeight="1" x14ac:dyDescent="0.2">
      <c r="B4" s="12"/>
      <c r="D4" s="308" t="s">
        <v>415</v>
      </c>
      <c r="E4" s="308"/>
      <c r="F4" s="308"/>
      <c r="G4" s="11"/>
      <c r="H4" s="1"/>
      <c r="I4" s="2"/>
    </row>
    <row r="5" spans="1:9" ht="18" x14ac:dyDescent="0.2">
      <c r="B5" s="13"/>
      <c r="D5" s="305" t="s">
        <v>410</v>
      </c>
      <c r="E5" s="306"/>
      <c r="F5" s="306"/>
      <c r="G5" s="13"/>
      <c r="H5" s="1"/>
      <c r="I5" s="2"/>
    </row>
    <row r="6" spans="1:9" ht="15" x14ac:dyDescent="0.2">
      <c r="A6" s="25"/>
      <c r="B6" s="231" t="s">
        <v>117</v>
      </c>
      <c r="C6" s="232"/>
      <c r="D6" s="241" t="s">
        <v>338</v>
      </c>
      <c r="E6" s="235"/>
      <c r="F6" s="310" t="s">
        <v>339</v>
      </c>
      <c r="G6" s="311"/>
      <c r="H6" s="1"/>
      <c r="I6" s="2"/>
    </row>
    <row r="7" spans="1:9" x14ac:dyDescent="0.2">
      <c r="B7" s="233" t="s">
        <v>123</v>
      </c>
      <c r="C7" s="234"/>
      <c r="D7" s="307" t="s">
        <v>118</v>
      </c>
      <c r="E7" s="307"/>
      <c r="F7" s="307"/>
      <c r="G7" s="14"/>
      <c r="H7" s="3"/>
      <c r="I7" s="4"/>
    </row>
    <row r="8" spans="1:9" x14ac:dyDescent="0.2">
      <c r="B8" s="14"/>
      <c r="D8" s="307" t="s">
        <v>411</v>
      </c>
      <c r="E8" s="307"/>
      <c r="F8" s="307"/>
      <c r="G8" s="14"/>
      <c r="H8" s="3"/>
      <c r="I8" s="4"/>
    </row>
    <row r="9" spans="1:9" x14ac:dyDescent="0.2">
      <c r="B9" s="15"/>
      <c r="D9" s="309" t="s">
        <v>412</v>
      </c>
      <c r="E9" s="309"/>
      <c r="F9" s="309"/>
      <c r="G9" s="17"/>
      <c r="H9" s="3"/>
      <c r="I9" s="4"/>
    </row>
    <row r="10" spans="1:9" ht="13.5" thickBot="1" x14ac:dyDescent="0.25">
      <c r="B10" s="15"/>
      <c r="C10" s="16"/>
      <c r="D10" s="16"/>
      <c r="E10" s="16"/>
      <c r="F10" s="16"/>
      <c r="G10" s="16"/>
      <c r="H10" s="3"/>
      <c r="I10" s="4"/>
    </row>
    <row r="11" spans="1:9" ht="26.25" customHeight="1" x14ac:dyDescent="0.2">
      <c r="A11" s="6"/>
      <c r="B11" s="299" t="s">
        <v>53</v>
      </c>
      <c r="C11" s="300"/>
      <c r="D11" s="300"/>
      <c r="E11" s="300"/>
      <c r="F11" s="300"/>
      <c r="G11" s="300"/>
      <c r="H11" s="301"/>
      <c r="I11" s="4"/>
    </row>
    <row r="12" spans="1:9" ht="15.75" thickBot="1" x14ac:dyDescent="0.25">
      <c r="A12" s="7"/>
      <c r="B12" s="302" t="s">
        <v>119</v>
      </c>
      <c r="C12" s="303"/>
      <c r="D12" s="303"/>
      <c r="E12" s="303"/>
      <c r="F12" s="303"/>
      <c r="G12" s="303"/>
      <c r="H12" s="304"/>
      <c r="I12" s="4"/>
    </row>
    <row r="15" spans="1:9" ht="13.5" thickBot="1" x14ac:dyDescent="0.25">
      <c r="A15" s="2"/>
      <c r="B15" s="10" t="s">
        <v>425</v>
      </c>
      <c r="C15" s="1"/>
      <c r="D15" s="2"/>
      <c r="E15" s="8"/>
      <c r="F15" s="10" t="s">
        <v>426</v>
      </c>
      <c r="G15" s="2"/>
      <c r="I15" s="240"/>
    </row>
    <row r="16" spans="1:9" ht="24" customHeight="1" thickBot="1" x14ac:dyDescent="0.25">
      <c r="A16" s="2"/>
      <c r="B16" s="265" t="s">
        <v>124</v>
      </c>
      <c r="C16" s="266" t="s">
        <v>18</v>
      </c>
      <c r="D16" s="267" t="s">
        <v>125</v>
      </c>
      <c r="E16" s="8"/>
      <c r="F16" s="265" t="s">
        <v>17</v>
      </c>
      <c r="G16" s="268" t="s">
        <v>18</v>
      </c>
      <c r="H16" s="269" t="s">
        <v>125</v>
      </c>
    </row>
    <row r="17" spans="1:8" ht="24" customHeight="1" x14ac:dyDescent="0.2">
      <c r="A17" s="2"/>
      <c r="B17" s="270" t="s">
        <v>19</v>
      </c>
      <c r="C17" s="281"/>
      <c r="D17" s="282"/>
      <c r="E17" s="8"/>
      <c r="F17" s="280" t="s">
        <v>19</v>
      </c>
      <c r="G17" s="281"/>
      <c r="H17" s="282"/>
    </row>
    <row r="18" spans="1:8" ht="24" customHeight="1" x14ac:dyDescent="0.2">
      <c r="A18" s="2"/>
      <c r="B18" s="271" t="s">
        <v>20</v>
      </c>
      <c r="D18" s="291"/>
      <c r="E18" s="8"/>
      <c r="F18" s="283" t="s">
        <v>20</v>
      </c>
      <c r="H18" s="291"/>
    </row>
    <row r="19" spans="1:8" ht="24" customHeight="1" x14ac:dyDescent="0.2">
      <c r="A19" s="2"/>
      <c r="B19" s="271" t="s">
        <v>21</v>
      </c>
      <c r="C19" s="289"/>
      <c r="D19" s="292"/>
      <c r="E19" s="8"/>
      <c r="F19" s="283" t="s">
        <v>21</v>
      </c>
      <c r="G19" s="289"/>
      <c r="H19" s="292"/>
    </row>
    <row r="20" spans="1:8" ht="24" customHeight="1" x14ac:dyDescent="0.2">
      <c r="A20" s="2"/>
      <c r="B20" s="271" t="s">
        <v>22</v>
      </c>
      <c r="C20" s="289"/>
      <c r="D20" s="292"/>
      <c r="E20" s="8"/>
      <c r="F20" s="283" t="s">
        <v>22</v>
      </c>
      <c r="G20" s="289"/>
      <c r="H20" s="292"/>
    </row>
    <row r="21" spans="1:8" ht="24" customHeight="1" x14ac:dyDescent="0.2">
      <c r="A21" s="2"/>
      <c r="B21" s="271" t="s">
        <v>23</v>
      </c>
      <c r="C21" s="286"/>
      <c r="D21" s="288"/>
      <c r="E21" s="8"/>
      <c r="F21" s="283" t="s">
        <v>23</v>
      </c>
      <c r="G21" s="296"/>
      <c r="H21" s="292"/>
    </row>
    <row r="22" spans="1:8" ht="36" customHeight="1" x14ac:dyDescent="0.2">
      <c r="A22" s="2"/>
      <c r="B22" s="271" t="s">
        <v>24</v>
      </c>
      <c r="C22" s="9"/>
      <c r="D22" s="237"/>
      <c r="E22" s="8"/>
      <c r="F22" s="295" t="s">
        <v>408</v>
      </c>
      <c r="G22" s="298"/>
      <c r="H22" s="293"/>
    </row>
    <row r="23" spans="1:8" ht="24" customHeight="1" x14ac:dyDescent="0.2">
      <c r="A23" s="2"/>
      <c r="B23" s="271" t="s">
        <v>25</v>
      </c>
      <c r="C23" s="9"/>
      <c r="D23" s="237"/>
      <c r="E23" s="8"/>
      <c r="F23" s="295" t="s">
        <v>409</v>
      </c>
      <c r="G23" s="298"/>
      <c r="H23" s="293"/>
    </row>
    <row r="24" spans="1:8" ht="24" customHeight="1" x14ac:dyDescent="0.2">
      <c r="A24" s="2"/>
      <c r="B24" s="271" t="s">
        <v>16</v>
      </c>
      <c r="C24" s="9"/>
      <c r="D24" s="237"/>
      <c r="E24" s="8"/>
      <c r="F24" s="283"/>
      <c r="G24" s="297"/>
      <c r="H24" s="292"/>
    </row>
    <row r="25" spans="1:8" ht="38.25" x14ac:dyDescent="0.2">
      <c r="A25" s="2"/>
      <c r="B25" s="272" t="s">
        <v>373</v>
      </c>
      <c r="C25" s="9"/>
      <c r="D25" s="239"/>
      <c r="E25" s="8"/>
      <c r="F25" s="283"/>
      <c r="G25" s="289"/>
      <c r="H25" s="292"/>
    </row>
    <row r="26" spans="1:8" ht="38.25" x14ac:dyDescent="0.2">
      <c r="A26" s="2"/>
      <c r="B26" s="272" t="s">
        <v>374</v>
      </c>
      <c r="C26" s="9"/>
      <c r="D26" s="239"/>
      <c r="E26" s="8"/>
      <c r="F26" s="283"/>
      <c r="G26" s="289"/>
      <c r="H26" s="285"/>
    </row>
    <row r="27" spans="1:8" ht="38.25" x14ac:dyDescent="0.2">
      <c r="A27" s="2"/>
      <c r="B27" s="272" t="s">
        <v>376</v>
      </c>
      <c r="C27" s="9"/>
      <c r="D27" s="239"/>
      <c r="E27" s="8"/>
      <c r="F27" s="283"/>
      <c r="G27" s="289"/>
      <c r="H27" s="294"/>
    </row>
    <row r="28" spans="1:8" ht="24" customHeight="1" x14ac:dyDescent="0.2">
      <c r="A28" s="2"/>
      <c r="B28" s="272" t="s">
        <v>375</v>
      </c>
      <c r="C28" s="9"/>
      <c r="D28" s="239"/>
      <c r="E28" s="8"/>
      <c r="F28" s="283"/>
      <c r="G28" s="289"/>
      <c r="H28" s="292"/>
    </row>
    <row r="29" spans="1:8" ht="24" customHeight="1" x14ac:dyDescent="0.2">
      <c r="A29" s="2"/>
      <c r="B29" s="271" t="s">
        <v>377</v>
      </c>
      <c r="C29" s="9"/>
      <c r="D29" s="238"/>
      <c r="E29" s="8"/>
      <c r="F29" s="283"/>
      <c r="G29" s="289"/>
      <c r="H29" s="292"/>
    </row>
    <row r="30" spans="1:8" ht="24" customHeight="1" x14ac:dyDescent="0.2">
      <c r="A30" s="2"/>
      <c r="E30" s="8"/>
      <c r="F30" s="283"/>
      <c r="G30" s="290"/>
      <c r="H30" s="292"/>
    </row>
    <row r="31" spans="1:8" ht="24" customHeight="1" x14ac:dyDescent="0.2">
      <c r="A31" s="2"/>
      <c r="E31" s="8"/>
      <c r="F31" s="283"/>
      <c r="G31" s="290"/>
      <c r="H31" s="292"/>
    </row>
    <row r="32" spans="1:8" x14ac:dyDescent="0.2">
      <c r="A32" s="2"/>
      <c r="E32" s="8"/>
      <c r="F32" s="287"/>
      <c r="G32" s="286"/>
      <c r="H32" s="284"/>
    </row>
    <row r="33" spans="1:7" ht="25.5" x14ac:dyDescent="0.2">
      <c r="A33" s="2"/>
      <c r="E33" s="8"/>
      <c r="F33" s="215" t="s">
        <v>413</v>
      </c>
      <c r="G33" s="236"/>
    </row>
    <row r="34" spans="1:7" ht="25.5" x14ac:dyDescent="0.2">
      <c r="A34" s="2"/>
      <c r="E34" s="8"/>
      <c r="F34" s="215" t="s">
        <v>414</v>
      </c>
      <c r="G34" s="236"/>
    </row>
    <row r="35" spans="1:7" ht="25.5" x14ac:dyDescent="0.2">
      <c r="A35" s="2"/>
      <c r="E35" s="8"/>
      <c r="F35" s="216" t="s">
        <v>36</v>
      </c>
      <c r="G35" s="236"/>
    </row>
    <row r="36" spans="1:7" ht="27.75" customHeight="1" x14ac:dyDescent="0.2">
      <c r="A36" s="2"/>
      <c r="E36" s="8"/>
      <c r="F36" s="2"/>
      <c r="G36" s="2"/>
    </row>
    <row r="37" spans="1:7" ht="27.75" customHeight="1" x14ac:dyDescent="0.2">
      <c r="A37" s="2"/>
      <c r="E37" s="8"/>
      <c r="F37" s="2"/>
      <c r="G37" s="2"/>
    </row>
    <row r="38" spans="1:7" ht="27.75" customHeight="1" x14ac:dyDescent="0.2">
      <c r="A38" s="2"/>
      <c r="E38" s="8"/>
      <c r="F38" s="2"/>
      <c r="G38" s="2"/>
    </row>
    <row r="39" spans="1:7" ht="27.75" customHeight="1" x14ac:dyDescent="0.2">
      <c r="A39" s="2"/>
      <c r="E39" s="8"/>
      <c r="F39" s="2"/>
      <c r="G39" s="2"/>
    </row>
    <row r="40" spans="1:7" ht="27.75" customHeight="1" x14ac:dyDescent="0.2">
      <c r="A40" s="2"/>
      <c r="E40" s="8"/>
      <c r="F40" s="2"/>
      <c r="G40" s="2"/>
    </row>
    <row r="41" spans="1:7" ht="27.75" customHeight="1" x14ac:dyDescent="0.2">
      <c r="A41" s="2"/>
      <c r="E41" s="8"/>
      <c r="F41" s="2"/>
      <c r="G41" s="2"/>
    </row>
    <row r="42" spans="1:7" x14ac:dyDescent="0.2">
      <c r="A42" s="2"/>
      <c r="E42" s="8"/>
      <c r="F42" s="2"/>
      <c r="G42" s="2"/>
    </row>
    <row r="43" spans="1:7" x14ac:dyDescent="0.2">
      <c r="A43" s="2"/>
      <c r="E43" s="8"/>
      <c r="F43" s="2"/>
      <c r="G43" s="2"/>
    </row>
    <row r="44" spans="1:7" x14ac:dyDescent="0.2">
      <c r="A44" s="2"/>
      <c r="E44" s="1"/>
      <c r="F44" s="1"/>
      <c r="G44" s="1"/>
    </row>
  </sheetData>
  <customSheetViews>
    <customSheetView guid="{0FE07972-1F5F-438F-AA78-9F480C2C0888}">
      <selection activeCell="J22" sqref="J22"/>
      <pageMargins left="0.7" right="0.7" top="0.75" bottom="0.75" header="0.3" footer="0.3"/>
      <pageSetup orientation="portrait"/>
    </customSheetView>
    <customSheetView guid="{999C66D2-D103-CF42-A5FE-2D5C3B01F0AD}">
      <selection activeCell="D5" sqref="D5:F5"/>
      <pageMargins left="0.7" right="0.7" top="0.75" bottom="0.75" header="0.3" footer="0.3"/>
      <pageSetup orientation="portrait"/>
    </customSheetView>
  </customSheetViews>
  <mergeCells count="8">
    <mergeCell ref="B11:H11"/>
    <mergeCell ref="B12:H12"/>
    <mergeCell ref="D5:F5"/>
    <mergeCell ref="D7:F7"/>
    <mergeCell ref="D4:F4"/>
    <mergeCell ref="D8:F8"/>
    <mergeCell ref="D9:F9"/>
    <mergeCell ref="F6:G6"/>
  </mergeCells>
  <phoneticPr fontId="0" type="noConversion"/>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K100"/>
  <sheetViews>
    <sheetView tabSelected="1" topLeftCell="A3" zoomScale="110" zoomScaleNormal="110" workbookViewId="0">
      <selection activeCell="G19" sqref="G19"/>
    </sheetView>
  </sheetViews>
  <sheetFormatPr defaultColWidth="9.140625" defaultRowHeight="12.75" x14ac:dyDescent="0.2"/>
  <cols>
    <col min="1" max="1" width="6.42578125" style="175" customWidth="1"/>
    <col min="2" max="2" width="31.7109375" style="58" customWidth="1"/>
    <col min="3" max="3" width="29.140625" style="134" customWidth="1"/>
    <col min="4" max="4" width="9.140625" style="134"/>
    <col min="5" max="5" width="38.42578125" style="58" customWidth="1"/>
    <col min="6" max="6" width="12.42578125" style="133" customWidth="1"/>
    <col min="7" max="7" width="22.140625" style="58" customWidth="1"/>
    <col min="8" max="8" width="18.42578125" style="58" customWidth="1"/>
    <col min="9" max="9" width="10.28515625" style="134" hidden="1" customWidth="1"/>
    <col min="10" max="10" width="1.7109375" style="134" customWidth="1"/>
    <col min="11" max="11" width="41.7109375" style="134" customWidth="1"/>
    <col min="12" max="12" width="2" style="58" hidden="1" customWidth="1"/>
    <col min="13" max="13" width="35.7109375" style="135" hidden="1" customWidth="1"/>
    <col min="14" max="14" width="5.42578125" style="135" hidden="1" customWidth="1"/>
    <col min="15" max="15" width="17.140625" style="58" hidden="1" customWidth="1"/>
    <col min="16" max="16" width="30.7109375" style="58" hidden="1" customWidth="1"/>
    <col min="17" max="17" width="17.140625" style="58" hidden="1" customWidth="1"/>
    <col min="18" max="18" width="30.7109375" style="58" hidden="1" customWidth="1"/>
    <col min="19" max="19" width="18.42578125" style="58" hidden="1" customWidth="1"/>
    <col min="20" max="20" width="30.7109375" style="58" hidden="1" customWidth="1"/>
    <col min="21" max="22" width="26.7109375" style="58" hidden="1" customWidth="1"/>
    <col min="23" max="23" width="28.42578125" style="58" hidden="1" customWidth="1"/>
    <col min="24" max="27" width="9.140625" style="58" customWidth="1"/>
    <col min="28" max="16384" width="9.140625" style="58"/>
  </cols>
  <sheetData>
    <row r="1" spans="1:28" ht="19.5" customHeight="1" thickBot="1" x14ac:dyDescent="0.25">
      <c r="A1" s="171"/>
      <c r="B1" s="142">
        <v>43184</v>
      </c>
      <c r="C1" s="55"/>
      <c r="D1" s="319" t="s">
        <v>415</v>
      </c>
      <c r="E1" s="319"/>
      <c r="F1" s="319"/>
      <c r="G1" s="55"/>
      <c r="H1" s="55"/>
      <c r="I1" s="56"/>
      <c r="J1" s="56"/>
      <c r="K1" s="56"/>
      <c r="L1" s="57"/>
      <c r="M1" s="315" t="s">
        <v>91</v>
      </c>
      <c r="N1" s="316"/>
      <c r="O1" s="316"/>
      <c r="P1" s="316"/>
      <c r="Q1" s="316"/>
      <c r="R1" s="316"/>
      <c r="S1" s="316"/>
      <c r="T1" s="316"/>
      <c r="U1" s="316"/>
      <c r="V1" s="316"/>
      <c r="W1" s="316"/>
    </row>
    <row r="2" spans="1:28" ht="20.25" customHeight="1" x14ac:dyDescent="0.2">
      <c r="A2" s="172"/>
      <c r="B2" s="60" t="s">
        <v>54</v>
      </c>
      <c r="C2" s="61"/>
      <c r="D2" s="320" t="str">
        <f>'Chapter Info &amp; Certification'!D5</f>
        <v>Chapter</v>
      </c>
      <c r="E2" s="320"/>
      <c r="F2" s="320"/>
      <c r="G2" s="137" t="s">
        <v>121</v>
      </c>
      <c r="H2" s="59"/>
      <c r="I2" s="56"/>
      <c r="J2" s="56"/>
      <c r="K2" s="56"/>
      <c r="L2" s="57"/>
      <c r="M2" s="316"/>
      <c r="N2" s="316"/>
      <c r="O2" s="316"/>
      <c r="P2" s="316"/>
      <c r="Q2" s="316"/>
      <c r="R2" s="316"/>
      <c r="S2" s="316"/>
      <c r="T2" s="316"/>
      <c r="U2" s="316"/>
      <c r="V2" s="316"/>
      <c r="W2" s="316"/>
      <c r="X2" s="62"/>
      <c r="Y2" s="62"/>
      <c r="Z2" s="62"/>
      <c r="AA2" s="62"/>
      <c r="AB2" s="62"/>
    </row>
    <row r="3" spans="1:28" s="67" customFormat="1" ht="18" customHeight="1" thickBot="1" x14ac:dyDescent="0.25">
      <c r="A3" s="173"/>
      <c r="B3" s="64" t="s">
        <v>55</v>
      </c>
      <c r="C3" s="65"/>
      <c r="D3" s="63"/>
      <c r="E3" s="63"/>
      <c r="F3" s="63"/>
      <c r="G3" s="63"/>
      <c r="H3" s="63"/>
      <c r="I3" s="63"/>
      <c r="J3" s="63"/>
      <c r="K3" s="63"/>
      <c r="L3" s="57"/>
      <c r="M3" s="194" t="s">
        <v>91</v>
      </c>
      <c r="N3" s="66"/>
      <c r="O3" s="66"/>
      <c r="P3" s="66"/>
      <c r="Q3" s="66"/>
      <c r="R3" s="66"/>
      <c r="S3" s="66"/>
      <c r="T3" s="66"/>
      <c r="U3" s="66"/>
      <c r="V3" s="66"/>
      <c r="W3" s="194"/>
      <c r="X3" s="58"/>
      <c r="Y3" s="58"/>
      <c r="Z3" s="58"/>
      <c r="AA3" s="58"/>
      <c r="AB3" s="58"/>
    </row>
    <row r="4" spans="1:28" s="67" customFormat="1" ht="27" thickTop="1" thickBot="1" x14ac:dyDescent="0.25">
      <c r="A4" s="173"/>
      <c r="B4" s="63"/>
      <c r="C4" s="63"/>
      <c r="D4" s="317" t="s">
        <v>43</v>
      </c>
      <c r="E4" s="318"/>
      <c r="F4" s="68" t="s">
        <v>9</v>
      </c>
      <c r="G4" s="246" t="s">
        <v>15</v>
      </c>
      <c r="H4" s="245" t="s">
        <v>344</v>
      </c>
      <c r="I4" s="69"/>
      <c r="J4" s="70"/>
      <c r="K4" s="71" t="s">
        <v>88</v>
      </c>
      <c r="L4" s="57"/>
      <c r="M4" s="204" t="s">
        <v>43</v>
      </c>
      <c r="N4" s="72"/>
      <c r="O4" s="73" t="s">
        <v>67</v>
      </c>
      <c r="P4" s="184"/>
      <c r="Q4" s="75" t="s">
        <v>68</v>
      </c>
      <c r="R4" s="74"/>
      <c r="S4" s="75" t="s">
        <v>69</v>
      </c>
      <c r="T4" s="74"/>
      <c r="U4" s="73" t="s">
        <v>70</v>
      </c>
      <c r="V4" s="193" t="s">
        <v>300</v>
      </c>
      <c r="W4" s="195" t="str">
        <f>H4</f>
        <v>Min Pts. for Gold or Platinum</v>
      </c>
      <c r="X4" s="58"/>
      <c r="Y4" s="58"/>
      <c r="Z4" s="58"/>
      <c r="AA4" s="58"/>
      <c r="AB4" s="58"/>
    </row>
    <row r="5" spans="1:28" s="67" customFormat="1" ht="18" customHeight="1" thickBot="1" x14ac:dyDescent="0.25">
      <c r="A5" s="157"/>
      <c r="B5" s="326" t="s">
        <v>423</v>
      </c>
      <c r="C5" s="247" t="s">
        <v>332</v>
      </c>
      <c r="D5" s="314" t="s">
        <v>137</v>
      </c>
      <c r="E5" s="314"/>
      <c r="F5" s="43">
        <f>$D$19</f>
        <v>500</v>
      </c>
      <c r="G5" s="44">
        <f>$F$20</f>
        <v>0</v>
      </c>
      <c r="H5" s="49">
        <v>300</v>
      </c>
      <c r="I5" s="69"/>
      <c r="J5" s="70"/>
      <c r="K5" s="346" t="s">
        <v>419</v>
      </c>
      <c r="L5" s="57"/>
      <c r="M5" s="205" t="str">
        <f>D5</f>
        <v>Section A   Officer Training</v>
      </c>
      <c r="N5" s="44"/>
      <c r="O5" s="76">
        <f>O20</f>
        <v>0</v>
      </c>
      <c r="P5" s="184"/>
      <c r="Q5" s="76">
        <f>Q20</f>
        <v>0</v>
      </c>
      <c r="R5" s="74"/>
      <c r="S5" s="76">
        <f>S20</f>
        <v>0</v>
      </c>
      <c r="T5" s="74"/>
      <c r="U5" s="76">
        <f>AVERAGE(O5,Q5,S5)</f>
        <v>0</v>
      </c>
      <c r="V5" s="43">
        <f>$D$19</f>
        <v>500</v>
      </c>
      <c r="W5" s="196">
        <f>H5</f>
        <v>300</v>
      </c>
      <c r="X5" s="58"/>
      <c r="Y5" s="58"/>
      <c r="Z5" s="58"/>
      <c r="AA5" s="58"/>
      <c r="AB5" s="58"/>
    </row>
    <row r="6" spans="1:28" s="67" customFormat="1" ht="18" customHeight="1" x14ac:dyDescent="0.2">
      <c r="A6" s="157"/>
      <c r="B6" s="327"/>
      <c r="C6" s="248"/>
      <c r="D6" s="321" t="s">
        <v>317</v>
      </c>
      <c r="E6" s="321"/>
      <c r="F6" s="45">
        <f>$D25</f>
        <v>1000</v>
      </c>
      <c r="G6" s="46">
        <f>$F$25</f>
        <v>0</v>
      </c>
      <c r="H6" s="50">
        <v>600</v>
      </c>
      <c r="I6" s="69"/>
      <c r="J6" s="70"/>
      <c r="K6" s="347"/>
      <c r="L6" s="57"/>
      <c r="M6" s="205" t="str">
        <f t="shared" ref="M6:M13" si="0">D6</f>
        <v>Section B   Chapter Planning</v>
      </c>
      <c r="N6" s="44"/>
      <c r="O6" s="77">
        <f>O25</f>
        <v>0</v>
      </c>
      <c r="P6" s="184"/>
      <c r="Q6" s="77">
        <f>Q25</f>
        <v>0</v>
      </c>
      <c r="R6" s="74"/>
      <c r="S6" s="77">
        <f>S25</f>
        <v>0</v>
      </c>
      <c r="T6" s="74"/>
      <c r="U6" s="77">
        <f t="shared" ref="U6:U15" si="1">AVERAGE(O6,Q6,S6)</f>
        <v>0</v>
      </c>
      <c r="V6" s="45">
        <f>$D25</f>
        <v>1000</v>
      </c>
      <c r="W6" s="197">
        <f t="shared" ref="W6:W14" si="2">H6</f>
        <v>600</v>
      </c>
      <c r="X6" s="58"/>
      <c r="Y6" s="58"/>
      <c r="Z6" s="58"/>
      <c r="AA6" s="58"/>
      <c r="AB6" s="58"/>
    </row>
    <row r="7" spans="1:28" s="67" customFormat="1" ht="18" customHeight="1" x14ac:dyDescent="0.2">
      <c r="A7" s="157"/>
      <c r="B7" s="327"/>
      <c r="C7" s="273" t="s">
        <v>378</v>
      </c>
      <c r="D7" s="314" t="s">
        <v>318</v>
      </c>
      <c r="E7" s="314"/>
      <c r="F7" s="43">
        <v>3000</v>
      </c>
      <c r="G7" s="44">
        <f>$F$34</f>
        <v>0</v>
      </c>
      <c r="H7" s="49">
        <v>1000</v>
      </c>
      <c r="I7" s="69"/>
      <c r="J7" s="70"/>
      <c r="K7" s="347"/>
      <c r="L7" s="57"/>
      <c r="M7" s="205" t="str">
        <f t="shared" si="0"/>
        <v>Section C   Event Results</v>
      </c>
      <c r="N7" s="44"/>
      <c r="O7" s="76">
        <f>O34</f>
        <v>0</v>
      </c>
      <c r="P7" s="184"/>
      <c r="Q7" s="76">
        <f>Q34</f>
        <v>0</v>
      </c>
      <c r="R7" s="74"/>
      <c r="S7" s="76">
        <f>S34</f>
        <v>0</v>
      </c>
      <c r="T7" s="74"/>
      <c r="U7" s="76">
        <f t="shared" si="1"/>
        <v>0</v>
      </c>
      <c r="V7" s="43">
        <v>3000</v>
      </c>
      <c r="W7" s="196">
        <f t="shared" si="2"/>
        <v>1000</v>
      </c>
      <c r="X7" s="58"/>
      <c r="Y7" s="58"/>
      <c r="Z7" s="58"/>
      <c r="AA7" s="58"/>
      <c r="AB7" s="58"/>
    </row>
    <row r="8" spans="1:28" s="67" customFormat="1" ht="18" customHeight="1" x14ac:dyDescent="0.2">
      <c r="A8" s="157"/>
      <c r="B8" s="327"/>
      <c r="C8" s="190" t="s">
        <v>301</v>
      </c>
      <c r="D8" s="321" t="s">
        <v>319</v>
      </c>
      <c r="E8" s="321"/>
      <c r="F8" s="45">
        <v>2000</v>
      </c>
      <c r="G8" s="46">
        <f>$F$41</f>
        <v>0</v>
      </c>
      <c r="H8" s="50">
        <v>1000</v>
      </c>
      <c r="I8" s="69"/>
      <c r="J8" s="70"/>
      <c r="K8" s="347"/>
      <c r="L8" s="57"/>
      <c r="M8" s="205" t="str">
        <f t="shared" si="0"/>
        <v>Section D   Communications Results</v>
      </c>
      <c r="N8" s="44"/>
      <c r="O8" s="77">
        <f>O41</f>
        <v>0</v>
      </c>
      <c r="P8" s="184"/>
      <c r="Q8" s="77">
        <f>Q41</f>
        <v>0</v>
      </c>
      <c r="R8" s="74"/>
      <c r="S8" s="77">
        <f>S41</f>
        <v>0</v>
      </c>
      <c r="T8" s="74"/>
      <c r="U8" s="77">
        <f t="shared" si="1"/>
        <v>0</v>
      </c>
      <c r="V8" s="45">
        <v>2000</v>
      </c>
      <c r="W8" s="197">
        <f t="shared" si="2"/>
        <v>1000</v>
      </c>
      <c r="X8" s="58"/>
      <c r="Y8" s="58"/>
      <c r="Z8" s="58"/>
      <c r="AA8" s="58"/>
      <c r="AB8" s="58"/>
    </row>
    <row r="9" spans="1:28" s="67" customFormat="1" ht="18" customHeight="1" x14ac:dyDescent="0.2">
      <c r="A9" s="157"/>
      <c r="B9" s="327"/>
      <c r="C9" s="190" t="s">
        <v>302</v>
      </c>
      <c r="D9" s="314" t="s">
        <v>320</v>
      </c>
      <c r="E9" s="314"/>
      <c r="F9" s="43">
        <v>2000</v>
      </c>
      <c r="G9" s="44">
        <f>$F$48</f>
        <v>0</v>
      </c>
      <c r="H9" s="49">
        <v>500</v>
      </c>
      <c r="I9" s="69"/>
      <c r="J9" s="70"/>
      <c r="K9" s="347"/>
      <c r="L9" s="57"/>
      <c r="M9" s="205" t="str">
        <f t="shared" si="0"/>
        <v>Section E   Membership Results</v>
      </c>
      <c r="N9" s="44"/>
      <c r="O9" s="76">
        <f>O48</f>
        <v>0</v>
      </c>
      <c r="P9" s="184"/>
      <c r="Q9" s="76">
        <f>Q48</f>
        <v>0</v>
      </c>
      <c r="R9" s="74"/>
      <c r="S9" s="76">
        <f>S48</f>
        <v>0</v>
      </c>
      <c r="T9" s="74"/>
      <c r="U9" s="76">
        <f t="shared" si="1"/>
        <v>0</v>
      </c>
      <c r="V9" s="43">
        <v>2000</v>
      </c>
      <c r="W9" s="196">
        <f t="shared" si="2"/>
        <v>500</v>
      </c>
      <c r="X9" s="58"/>
      <c r="Y9" s="58"/>
      <c r="Z9" s="58"/>
      <c r="AA9" s="58"/>
      <c r="AB9" s="58"/>
    </row>
    <row r="10" spans="1:28" s="67" customFormat="1" ht="18" customHeight="1" x14ac:dyDescent="0.2">
      <c r="A10" s="157"/>
      <c r="B10" s="327"/>
      <c r="C10" s="190" t="s">
        <v>303</v>
      </c>
      <c r="D10" s="321" t="s">
        <v>321</v>
      </c>
      <c r="E10" s="321"/>
      <c r="F10" s="45">
        <v>1500</v>
      </c>
      <c r="G10" s="46">
        <f>$F$55</f>
        <v>0</v>
      </c>
      <c r="H10" s="50">
        <v>500</v>
      </c>
      <c r="I10" s="69"/>
      <c r="J10" s="70"/>
      <c r="K10" s="347"/>
      <c r="L10" s="57"/>
      <c r="M10" s="205" t="str">
        <f t="shared" si="0"/>
        <v>Section F   Technical Results</v>
      </c>
      <c r="N10" s="44"/>
      <c r="O10" s="77">
        <f>O55</f>
        <v>0</v>
      </c>
      <c r="P10" s="184"/>
      <c r="Q10" s="77">
        <f>Q55</f>
        <v>0</v>
      </c>
      <c r="R10" s="74"/>
      <c r="S10" s="77">
        <f>S55</f>
        <v>0</v>
      </c>
      <c r="T10" s="74"/>
      <c r="U10" s="77">
        <f t="shared" si="1"/>
        <v>0</v>
      </c>
      <c r="V10" s="45">
        <v>1500</v>
      </c>
      <c r="W10" s="197">
        <f t="shared" si="2"/>
        <v>500</v>
      </c>
      <c r="X10" s="58"/>
      <c r="Y10" s="58"/>
      <c r="Z10" s="58"/>
      <c r="AA10" s="58"/>
      <c r="AB10" s="58"/>
    </row>
    <row r="11" spans="1:28" s="67" customFormat="1" ht="18" customHeight="1" x14ac:dyDescent="0.2">
      <c r="A11" s="157"/>
      <c r="B11" s="327"/>
      <c r="C11" s="190"/>
      <c r="D11" s="314" t="s">
        <v>322</v>
      </c>
      <c r="E11" s="314"/>
      <c r="F11" s="43">
        <v>2000</v>
      </c>
      <c r="G11" s="44">
        <f>$F$66</f>
        <v>0</v>
      </c>
      <c r="H11" s="49">
        <v>500</v>
      </c>
      <c r="I11" s="69"/>
      <c r="J11" s="70"/>
      <c r="K11" s="347"/>
      <c r="L11" s="57"/>
      <c r="M11" s="205" t="str">
        <f t="shared" si="0"/>
        <v>Section G   Outreach &amp; Collaboration Results</v>
      </c>
      <c r="N11" s="44"/>
      <c r="O11" s="76">
        <f>O66</f>
        <v>0</v>
      </c>
      <c r="P11" s="184"/>
      <c r="Q11" s="76">
        <f>Q66</f>
        <v>0</v>
      </c>
      <c r="R11" s="74"/>
      <c r="S11" s="76">
        <f>S66</f>
        <v>0</v>
      </c>
      <c r="T11" s="74"/>
      <c r="U11" s="76">
        <f t="shared" si="1"/>
        <v>0</v>
      </c>
      <c r="V11" s="43">
        <v>2000</v>
      </c>
      <c r="W11" s="196">
        <f t="shared" si="2"/>
        <v>500</v>
      </c>
      <c r="X11" s="58"/>
      <c r="Y11" s="58"/>
      <c r="Z11" s="58"/>
      <c r="AA11" s="58"/>
      <c r="AB11" s="58"/>
    </row>
    <row r="12" spans="1:28" s="67" customFormat="1" ht="18" customHeight="1" thickBot="1" x14ac:dyDescent="0.25">
      <c r="A12" s="157"/>
      <c r="B12" s="327"/>
      <c r="C12" s="274"/>
      <c r="D12" s="321" t="s">
        <v>356</v>
      </c>
      <c r="E12" s="321"/>
      <c r="F12" s="45">
        <v>1500</v>
      </c>
      <c r="G12" s="46">
        <f>$F$77</f>
        <v>0</v>
      </c>
      <c r="H12" s="50">
        <v>500</v>
      </c>
      <c r="I12" s="69"/>
      <c r="J12" s="70"/>
      <c r="K12" s="347"/>
      <c r="L12" s="57"/>
      <c r="M12" s="205" t="str">
        <f t="shared" si="0"/>
        <v>Section H   INCOSE Support Results</v>
      </c>
      <c r="N12" s="44"/>
      <c r="O12" s="77">
        <f>O77</f>
        <v>0</v>
      </c>
      <c r="P12" s="184"/>
      <c r="Q12" s="77">
        <f>Q77</f>
        <v>0</v>
      </c>
      <c r="R12" s="74"/>
      <c r="S12" s="77">
        <f>S77</f>
        <v>0</v>
      </c>
      <c r="T12" s="74"/>
      <c r="U12" s="77">
        <f t="shared" si="1"/>
        <v>0</v>
      </c>
      <c r="V12" s="45">
        <v>1500</v>
      </c>
      <c r="W12" s="197">
        <f t="shared" si="2"/>
        <v>500</v>
      </c>
      <c r="X12" s="58"/>
      <c r="Y12" s="58"/>
      <c r="Z12" s="58"/>
      <c r="AA12" s="58"/>
      <c r="AB12" s="58"/>
    </row>
    <row r="13" spans="1:28" s="67" customFormat="1" ht="18" customHeight="1" x14ac:dyDescent="0.2">
      <c r="A13" s="157"/>
      <c r="B13" s="327"/>
      <c r="C13" s="275" t="s">
        <v>266</v>
      </c>
      <c r="D13" s="359" t="s">
        <v>323</v>
      </c>
      <c r="E13" s="314"/>
      <c r="F13" s="43">
        <v>1500</v>
      </c>
      <c r="G13" s="44">
        <f>$F$90</f>
        <v>0</v>
      </c>
      <c r="H13" s="158">
        <v>500</v>
      </c>
      <c r="I13" s="69"/>
      <c r="J13" s="177"/>
      <c r="K13" s="348"/>
      <c r="L13" s="57"/>
      <c r="M13" s="205" t="str">
        <f t="shared" si="0"/>
        <v>Section I    Operations &amp; Local Recognition Results</v>
      </c>
      <c r="N13" s="44"/>
      <c r="O13" s="76">
        <f>O90</f>
        <v>0</v>
      </c>
      <c r="P13" s="184"/>
      <c r="Q13" s="76">
        <f>Q90</f>
        <v>0</v>
      </c>
      <c r="R13" s="74"/>
      <c r="S13" s="76">
        <f>S90</f>
        <v>0</v>
      </c>
      <c r="T13" s="74"/>
      <c r="U13" s="76">
        <f t="shared" si="1"/>
        <v>0</v>
      </c>
      <c r="V13" s="43">
        <v>1500</v>
      </c>
      <c r="W13" s="198">
        <f t="shared" si="2"/>
        <v>500</v>
      </c>
      <c r="X13" s="58"/>
      <c r="Y13" s="58"/>
      <c r="Z13" s="58"/>
      <c r="AA13" s="58"/>
      <c r="AB13" s="58"/>
    </row>
    <row r="14" spans="1:28" s="67" customFormat="1" ht="18" customHeight="1" thickBot="1" x14ac:dyDescent="0.25">
      <c r="A14" s="157"/>
      <c r="B14" s="328"/>
      <c r="C14" s="249" t="s">
        <v>345</v>
      </c>
      <c r="D14" s="329" t="s">
        <v>324</v>
      </c>
      <c r="E14" s="330"/>
      <c r="F14" s="170">
        <v>1000</v>
      </c>
      <c r="G14" s="217">
        <f>$F$99</f>
        <v>0</v>
      </c>
      <c r="H14" s="186"/>
      <c r="I14" s="208"/>
      <c r="J14" s="70"/>
      <c r="K14" s="348"/>
      <c r="L14" s="57"/>
      <c r="M14" s="206" t="s">
        <v>153</v>
      </c>
      <c r="N14" s="182"/>
      <c r="O14" s="183">
        <f>O99</f>
        <v>0</v>
      </c>
      <c r="P14" s="185"/>
      <c r="Q14" s="183">
        <f>Q99</f>
        <v>0</v>
      </c>
      <c r="R14" s="182"/>
      <c r="S14" s="183">
        <f>S99</f>
        <v>0</v>
      </c>
      <c r="T14" s="191"/>
      <c r="U14" s="183">
        <f t="shared" si="1"/>
        <v>0</v>
      </c>
      <c r="V14" s="170">
        <v>1000</v>
      </c>
      <c r="W14" s="199">
        <f t="shared" si="2"/>
        <v>0</v>
      </c>
      <c r="X14" s="58"/>
      <c r="Y14" s="58"/>
      <c r="Z14" s="58"/>
      <c r="AA14" s="58"/>
      <c r="AB14" s="58"/>
    </row>
    <row r="15" spans="1:28" s="67" customFormat="1" ht="18" customHeight="1" thickBot="1" x14ac:dyDescent="0.25">
      <c r="A15" s="157"/>
      <c r="B15" s="157"/>
      <c r="C15" s="63"/>
      <c r="D15" s="331" t="s">
        <v>44</v>
      </c>
      <c r="E15" s="332"/>
      <c r="F15" s="47">
        <f>SUM(F5:F14)</f>
        <v>16000</v>
      </c>
      <c r="G15" s="48">
        <f>SUM(G5:G14)</f>
        <v>0</v>
      </c>
      <c r="H15" s="187"/>
      <c r="I15" s="69"/>
      <c r="J15" s="70"/>
      <c r="K15" s="349"/>
      <c r="L15" s="57"/>
      <c r="M15" s="207" t="s">
        <v>44</v>
      </c>
      <c r="N15" s="44"/>
      <c r="O15" s="252">
        <f>SUM(O5:O14)</f>
        <v>0</v>
      </c>
      <c r="P15" s="184"/>
      <c r="Q15" s="252">
        <f>SUM(Q5:Q14)</f>
        <v>0</v>
      </c>
      <c r="R15" s="74"/>
      <c r="S15" s="252">
        <f>SUM(S5:S14)</f>
        <v>0</v>
      </c>
      <c r="T15" s="74"/>
      <c r="U15" s="252">
        <f t="shared" si="1"/>
        <v>0</v>
      </c>
      <c r="V15" s="192">
        <f>SUM(V5:V14)</f>
        <v>16000</v>
      </c>
      <c r="W15" s="200"/>
      <c r="X15" s="58"/>
      <c r="Y15" s="58"/>
      <c r="Z15" s="58"/>
      <c r="AA15" s="58"/>
      <c r="AB15" s="58"/>
    </row>
    <row r="16" spans="1:28" s="67" customFormat="1" ht="22.5" customHeight="1" thickTop="1" thickBot="1" x14ac:dyDescent="0.25">
      <c r="A16" s="189" t="s">
        <v>265</v>
      </c>
      <c r="B16" s="78"/>
      <c r="C16" s="78"/>
      <c r="D16" s="79" t="s">
        <v>355</v>
      </c>
      <c r="E16" s="79"/>
      <c r="F16" s="79"/>
      <c r="G16" s="80"/>
      <c r="H16" s="78"/>
      <c r="I16" s="145"/>
      <c r="J16" s="70"/>
      <c r="K16" s="70"/>
      <c r="L16" s="57"/>
      <c r="M16" s="203"/>
      <c r="N16" s="74"/>
      <c r="O16" s="74"/>
      <c r="P16" s="74"/>
      <c r="Q16" s="74"/>
      <c r="R16" s="74"/>
      <c r="S16" s="74"/>
      <c r="T16" s="74"/>
      <c r="U16" s="74"/>
      <c r="V16" s="74"/>
      <c r="W16" s="74"/>
      <c r="X16" s="58"/>
      <c r="Y16" s="58"/>
      <c r="Z16" s="58"/>
      <c r="AA16" s="58"/>
      <c r="AB16" s="58"/>
    </row>
    <row r="17" spans="1:28" s="62" customFormat="1" ht="26.25" thickTop="1" x14ac:dyDescent="0.2">
      <c r="A17" s="339" t="s">
        <v>8</v>
      </c>
      <c r="B17" s="339"/>
      <c r="C17" s="81" t="s">
        <v>7</v>
      </c>
      <c r="D17" s="81" t="s">
        <v>85</v>
      </c>
      <c r="E17" s="81" t="s">
        <v>48</v>
      </c>
      <c r="F17" s="81" t="s">
        <v>49</v>
      </c>
      <c r="G17" s="81" t="s">
        <v>83</v>
      </c>
      <c r="H17" s="81" t="s">
        <v>84</v>
      </c>
      <c r="I17" s="82"/>
      <c r="J17" s="83"/>
      <c r="K17" s="84" t="s">
        <v>0</v>
      </c>
      <c r="L17" s="57"/>
      <c r="M17" s="85"/>
      <c r="N17" s="86"/>
      <c r="O17" s="85" t="s">
        <v>71</v>
      </c>
      <c r="P17" s="86" t="s">
        <v>72</v>
      </c>
      <c r="Q17" s="86" t="s">
        <v>73</v>
      </c>
      <c r="R17" s="86" t="s">
        <v>74</v>
      </c>
      <c r="S17" s="86" t="s">
        <v>75</v>
      </c>
      <c r="T17" s="86" t="s">
        <v>76</v>
      </c>
      <c r="U17" s="86" t="s">
        <v>77</v>
      </c>
      <c r="V17" s="86" t="s">
        <v>78</v>
      </c>
      <c r="W17" s="86" t="s">
        <v>79</v>
      </c>
      <c r="X17" s="58"/>
      <c r="Y17" s="58"/>
      <c r="Z17" s="58"/>
      <c r="AA17" s="58"/>
      <c r="AB17" s="58"/>
    </row>
    <row r="18" spans="1:28" ht="66" customHeight="1" x14ac:dyDescent="0.2">
      <c r="A18" s="323" t="s">
        <v>380</v>
      </c>
      <c r="B18" s="324"/>
      <c r="C18" s="324"/>
      <c r="D18" s="324"/>
      <c r="E18" s="324"/>
      <c r="F18" s="324"/>
      <c r="G18" s="324"/>
      <c r="H18" s="325"/>
      <c r="I18" s="57"/>
      <c r="J18" s="88"/>
      <c r="K18" s="87"/>
      <c r="L18" s="57"/>
      <c r="M18" s="322"/>
      <c r="N18" s="322"/>
      <c r="O18" s="333" t="s">
        <v>80</v>
      </c>
      <c r="P18" s="313"/>
      <c r="Q18" s="312" t="s">
        <v>81</v>
      </c>
      <c r="R18" s="313"/>
      <c r="S18" s="312" t="s">
        <v>82</v>
      </c>
      <c r="T18" s="313"/>
      <c r="U18" s="89"/>
      <c r="V18" s="89"/>
      <c r="W18" s="89"/>
    </row>
    <row r="19" spans="1:28" ht="192" customHeight="1" x14ac:dyDescent="0.2">
      <c r="A19" s="18" t="s">
        <v>140</v>
      </c>
      <c r="B19" s="90" t="s">
        <v>381</v>
      </c>
      <c r="C19" s="18" t="s">
        <v>416</v>
      </c>
      <c r="D19" s="26">
        <v>500</v>
      </c>
      <c r="E19" s="30" t="s">
        <v>405</v>
      </c>
      <c r="F19" s="28">
        <v>0</v>
      </c>
      <c r="G19" s="33"/>
      <c r="H19" s="138" t="s">
        <v>313</v>
      </c>
      <c r="I19" s="57"/>
      <c r="J19" s="88"/>
      <c r="K19" s="91" t="s">
        <v>379</v>
      </c>
      <c r="L19" s="57"/>
      <c r="M19" s="188" t="s">
        <v>264</v>
      </c>
      <c r="N19" s="93" t="s">
        <v>140</v>
      </c>
      <c r="O19" s="94">
        <v>0</v>
      </c>
      <c r="P19" s="95"/>
      <c r="Q19" s="96">
        <v>0</v>
      </c>
      <c r="R19" s="95"/>
      <c r="S19" s="96">
        <v>0</v>
      </c>
      <c r="T19" s="95"/>
      <c r="U19" s="95"/>
      <c r="V19" s="95"/>
      <c r="W19" s="95"/>
    </row>
    <row r="20" spans="1:28" x14ac:dyDescent="0.2">
      <c r="A20" s="334" t="s">
        <v>292</v>
      </c>
      <c r="B20" s="334"/>
      <c r="C20" s="21"/>
      <c r="D20" s="22">
        <v>500</v>
      </c>
      <c r="E20" s="23"/>
      <c r="F20" s="22">
        <f>MIN(SUM(F19),$D20)</f>
        <v>0</v>
      </c>
      <c r="G20" s="23"/>
      <c r="H20" s="23"/>
      <c r="I20" s="57"/>
      <c r="J20" s="88"/>
      <c r="K20" s="97"/>
      <c r="L20" s="57"/>
      <c r="M20" s="98"/>
      <c r="N20" s="98"/>
      <c r="O20" s="99">
        <f>MIN(SUM(O19:O19),$D20)</f>
        <v>0</v>
      </c>
      <c r="P20" s="100"/>
      <c r="Q20" s="99">
        <f>MIN(SUM(Q19:Q19),$D20)</f>
        <v>0</v>
      </c>
      <c r="R20" s="100"/>
      <c r="S20" s="99">
        <f>MIN(SUM(S19:S19),$D20)</f>
        <v>0</v>
      </c>
      <c r="T20" s="100"/>
      <c r="U20" s="100"/>
      <c r="V20" s="100"/>
      <c r="W20" s="100"/>
    </row>
    <row r="21" spans="1:28" ht="66" customHeight="1" x14ac:dyDescent="0.2">
      <c r="A21" s="350" t="s">
        <v>205</v>
      </c>
      <c r="B21" s="350"/>
      <c r="C21" s="350"/>
      <c r="D21" s="350"/>
      <c r="E21" s="350"/>
      <c r="F21" s="350"/>
      <c r="G21" s="350"/>
      <c r="H21" s="351"/>
      <c r="I21" s="57"/>
      <c r="J21" s="88"/>
      <c r="K21" s="87"/>
      <c r="L21" s="57"/>
      <c r="M21" s="250"/>
      <c r="N21" s="250"/>
      <c r="O21" s="223"/>
      <c r="P21" s="223"/>
      <c r="Q21" s="223"/>
      <c r="R21" s="223"/>
      <c r="S21" s="223"/>
      <c r="T21" s="223"/>
      <c r="U21" s="224"/>
      <c r="V21" s="224"/>
      <c r="W21" s="224"/>
    </row>
    <row r="22" spans="1:28" ht="123" customHeight="1" x14ac:dyDescent="0.2">
      <c r="A22" s="18" t="s">
        <v>141</v>
      </c>
      <c r="B22" s="41" t="s">
        <v>383</v>
      </c>
      <c r="C22" s="18" t="s">
        <v>382</v>
      </c>
      <c r="D22" s="42">
        <v>250</v>
      </c>
      <c r="E22" s="27" t="s">
        <v>10</v>
      </c>
      <c r="F22" s="36">
        <v>0</v>
      </c>
      <c r="G22" s="33"/>
      <c r="H22" s="138" t="s">
        <v>314</v>
      </c>
      <c r="I22" s="107"/>
      <c r="J22" s="88"/>
      <c r="K22" s="106" t="s">
        <v>417</v>
      </c>
      <c r="L22" s="57"/>
      <c r="M22" s="92"/>
      <c r="N22" s="93" t="s">
        <v>141</v>
      </c>
      <c r="O22" s="94">
        <v>0</v>
      </c>
      <c r="P22" s="95"/>
      <c r="Q22" s="96">
        <v>0</v>
      </c>
      <c r="R22" s="95"/>
      <c r="S22" s="96">
        <v>0</v>
      </c>
      <c r="T22" s="95"/>
      <c r="U22" s="95"/>
      <c r="V22" s="95"/>
      <c r="W22" s="95"/>
    </row>
    <row r="23" spans="1:28" ht="242.25" x14ac:dyDescent="0.2">
      <c r="A23" s="18" t="s">
        <v>142</v>
      </c>
      <c r="B23" s="90" t="s">
        <v>384</v>
      </c>
      <c r="C23" s="18" t="s">
        <v>420</v>
      </c>
      <c r="D23" s="26">
        <v>300</v>
      </c>
      <c r="E23" s="30" t="s">
        <v>404</v>
      </c>
      <c r="F23" s="28">
        <v>0</v>
      </c>
      <c r="G23" s="33"/>
      <c r="H23" s="138" t="s">
        <v>315</v>
      </c>
      <c r="I23" s="57"/>
      <c r="J23" s="88"/>
      <c r="K23" s="91" t="s">
        <v>293</v>
      </c>
      <c r="L23" s="57"/>
      <c r="M23" s="92"/>
      <c r="N23" s="93" t="s">
        <v>142</v>
      </c>
      <c r="O23" s="94">
        <v>0</v>
      </c>
      <c r="P23" s="95"/>
      <c r="Q23" s="96">
        <v>0</v>
      </c>
      <c r="R23" s="95"/>
      <c r="S23" s="96">
        <v>0</v>
      </c>
      <c r="T23" s="95"/>
      <c r="U23" s="95"/>
      <c r="V23" s="95"/>
      <c r="W23" s="95"/>
    </row>
    <row r="24" spans="1:28" ht="331.5" x14ac:dyDescent="0.2">
      <c r="A24" s="18" t="s">
        <v>143</v>
      </c>
      <c r="B24" s="90" t="s">
        <v>385</v>
      </c>
      <c r="C24" s="18" t="s">
        <v>418</v>
      </c>
      <c r="D24" s="31">
        <v>700</v>
      </c>
      <c r="E24" s="30" t="s">
        <v>386</v>
      </c>
      <c r="F24" s="28">
        <v>0</v>
      </c>
      <c r="G24" s="33"/>
      <c r="H24" s="181" t="s">
        <v>316</v>
      </c>
      <c r="I24" s="57"/>
      <c r="J24" s="88"/>
      <c r="K24" s="91" t="s">
        <v>267</v>
      </c>
      <c r="L24" s="57"/>
      <c r="M24" s="165"/>
      <c r="N24" s="166" t="s">
        <v>143</v>
      </c>
      <c r="O24" s="167"/>
      <c r="P24" s="168"/>
      <c r="Q24" s="169"/>
      <c r="R24" s="168"/>
      <c r="S24" s="169"/>
      <c r="T24" s="168"/>
      <c r="U24" s="168"/>
      <c r="V24" s="168"/>
      <c r="W24" s="168"/>
    </row>
    <row r="25" spans="1:28" x14ac:dyDescent="0.2">
      <c r="A25" s="334" t="s">
        <v>291</v>
      </c>
      <c r="B25" s="334"/>
      <c r="C25" s="21"/>
      <c r="D25" s="22">
        <v>1000</v>
      </c>
      <c r="E25" s="23"/>
      <c r="F25" s="22">
        <f>MIN(SUM(F22:F24),$D25)</f>
        <v>0</v>
      </c>
      <c r="G25" s="23"/>
      <c r="H25" s="23"/>
      <c r="I25" s="57"/>
      <c r="J25" s="88"/>
      <c r="K25" s="97"/>
      <c r="L25" s="57"/>
      <c r="M25" s="98"/>
      <c r="N25" s="98"/>
      <c r="O25" s="99">
        <f>MIN(SUM(O22:O24),$D25)</f>
        <v>0</v>
      </c>
      <c r="P25" s="100"/>
      <c r="Q25" s="101">
        <f>MIN(SUM(Q22:Q24),$D25)</f>
        <v>0</v>
      </c>
      <c r="R25" s="100"/>
      <c r="S25" s="101">
        <f>MIN(SUM(S22:S24),$D25)</f>
        <v>0</v>
      </c>
      <c r="T25" s="100"/>
      <c r="U25" s="100"/>
      <c r="V25" s="100"/>
      <c r="W25" s="100"/>
    </row>
    <row r="26" spans="1:28" x14ac:dyDescent="0.2">
      <c r="J26" s="88"/>
      <c r="L26" s="57"/>
    </row>
    <row r="27" spans="1:28" ht="36" customHeight="1" x14ac:dyDescent="0.2">
      <c r="A27" s="343" t="s">
        <v>206</v>
      </c>
      <c r="B27" s="344"/>
      <c r="C27" s="344"/>
      <c r="D27" s="344"/>
      <c r="E27" s="344"/>
      <c r="F27" s="344"/>
      <c r="G27" s="344"/>
      <c r="H27" s="345"/>
      <c r="I27" s="57"/>
      <c r="J27" s="88"/>
      <c r="K27" s="87"/>
      <c r="L27" s="57"/>
      <c r="M27" s="102"/>
      <c r="N27" s="102"/>
      <c r="O27" s="103"/>
      <c r="P27" s="104"/>
      <c r="Q27" s="105"/>
      <c r="R27" s="104"/>
      <c r="S27" s="105"/>
      <c r="T27" s="104"/>
      <c r="U27" s="104"/>
      <c r="V27" s="104"/>
      <c r="W27" s="104"/>
    </row>
    <row r="28" spans="1:28" ht="35.25" customHeight="1" x14ac:dyDescent="0.2">
      <c r="A28" s="340" t="s">
        <v>149</v>
      </c>
      <c r="B28" s="341"/>
      <c r="C28" s="341"/>
      <c r="D28" s="341"/>
      <c r="E28" s="341"/>
      <c r="F28" s="341"/>
      <c r="G28" s="341"/>
      <c r="H28" s="342"/>
      <c r="I28" s="155"/>
      <c r="J28" s="88"/>
      <c r="K28" s="251"/>
      <c r="L28" s="57"/>
      <c r="M28" s="251"/>
      <c r="N28" s="251"/>
      <c r="O28" s="251"/>
      <c r="P28" s="251"/>
      <c r="Q28" s="251"/>
      <c r="R28" s="251"/>
      <c r="S28" s="251"/>
      <c r="T28" s="251"/>
      <c r="U28" s="251"/>
      <c r="V28" s="251"/>
      <c r="W28" s="251"/>
    </row>
    <row r="29" spans="1:28" ht="153" customHeight="1" x14ac:dyDescent="0.2">
      <c r="A29" s="174" t="s">
        <v>144</v>
      </c>
      <c r="B29" s="159" t="s">
        <v>138</v>
      </c>
      <c r="C29" s="174" t="s">
        <v>387</v>
      </c>
      <c r="D29" s="160">
        <v>1000</v>
      </c>
      <c r="E29" s="159" t="s">
        <v>342</v>
      </c>
      <c r="F29" s="161">
        <v>0</v>
      </c>
      <c r="G29" s="162"/>
      <c r="H29" s="163" t="s">
        <v>258</v>
      </c>
      <c r="I29" s="57"/>
      <c r="J29" s="88"/>
      <c r="K29" s="164" t="s">
        <v>343</v>
      </c>
      <c r="L29" s="57"/>
      <c r="M29" s="165"/>
      <c r="N29" s="166" t="s">
        <v>144</v>
      </c>
      <c r="O29" s="167">
        <v>0</v>
      </c>
      <c r="P29" s="168"/>
      <c r="Q29" s="169">
        <v>0</v>
      </c>
      <c r="R29" s="168"/>
      <c r="S29" s="169">
        <v>0</v>
      </c>
      <c r="T29" s="168"/>
      <c r="U29" s="168"/>
      <c r="V29" s="168"/>
      <c r="W29" s="168"/>
    </row>
    <row r="30" spans="1:28" ht="163.5" customHeight="1" x14ac:dyDescent="0.2">
      <c r="A30" s="18" t="s">
        <v>145</v>
      </c>
      <c r="B30" s="30" t="s">
        <v>96</v>
      </c>
      <c r="C30" s="18" t="s">
        <v>304</v>
      </c>
      <c r="D30" s="51">
        <v>600</v>
      </c>
      <c r="E30" s="30" t="s">
        <v>208</v>
      </c>
      <c r="F30" s="32">
        <v>0</v>
      </c>
      <c r="G30" s="33"/>
      <c r="H30" s="138" t="s">
        <v>259</v>
      </c>
      <c r="I30" s="107"/>
      <c r="J30" s="88"/>
      <c r="K30" s="106" t="s">
        <v>305</v>
      </c>
      <c r="L30" s="57"/>
      <c r="M30" s="92"/>
      <c r="N30" s="93" t="s">
        <v>145</v>
      </c>
      <c r="O30" s="94">
        <v>0</v>
      </c>
      <c r="P30" s="95"/>
      <c r="Q30" s="96">
        <v>0</v>
      </c>
      <c r="R30" s="95"/>
      <c r="S30" s="96">
        <v>0</v>
      </c>
      <c r="T30" s="95"/>
      <c r="U30" s="95"/>
      <c r="V30" s="95"/>
      <c r="W30" s="95"/>
    </row>
    <row r="31" spans="1:28" ht="123" customHeight="1" x14ac:dyDescent="0.2">
      <c r="A31" s="18" t="s">
        <v>146</v>
      </c>
      <c r="B31" s="18" t="s">
        <v>95</v>
      </c>
      <c r="C31" s="18" t="s">
        <v>268</v>
      </c>
      <c r="D31" s="51">
        <v>1200</v>
      </c>
      <c r="E31" s="30" t="s">
        <v>98</v>
      </c>
      <c r="F31" s="32">
        <v>0</v>
      </c>
      <c r="G31" s="33"/>
      <c r="H31" s="138" t="s">
        <v>260</v>
      </c>
      <c r="I31" s="107"/>
      <c r="J31" s="88"/>
      <c r="K31" s="106" t="s">
        <v>56</v>
      </c>
      <c r="L31" s="57"/>
      <c r="M31" s="92"/>
      <c r="N31" s="93" t="s">
        <v>146</v>
      </c>
      <c r="O31" s="94">
        <v>0</v>
      </c>
      <c r="P31" s="95"/>
      <c r="Q31" s="96">
        <v>0</v>
      </c>
      <c r="R31" s="95"/>
      <c r="S31" s="96">
        <v>0</v>
      </c>
      <c r="T31" s="95"/>
      <c r="U31" s="95"/>
      <c r="V31" s="95"/>
      <c r="W31" s="95"/>
    </row>
    <row r="32" spans="1:28" ht="264.75" customHeight="1" x14ac:dyDescent="0.2">
      <c r="A32" s="18" t="s">
        <v>147</v>
      </c>
      <c r="B32" s="18" t="s">
        <v>94</v>
      </c>
      <c r="C32" s="18" t="s">
        <v>270</v>
      </c>
      <c r="D32" s="51">
        <v>1500</v>
      </c>
      <c r="E32" s="30" t="s">
        <v>269</v>
      </c>
      <c r="F32" s="32">
        <v>0</v>
      </c>
      <c r="G32" s="33"/>
      <c r="H32" s="138" t="s">
        <v>261</v>
      </c>
      <c r="I32" s="107"/>
      <c r="J32" s="88"/>
      <c r="K32" s="106" t="s">
        <v>271</v>
      </c>
      <c r="L32" s="57"/>
      <c r="M32" s="92"/>
      <c r="N32" s="93" t="s">
        <v>147</v>
      </c>
      <c r="O32" s="94">
        <v>0</v>
      </c>
      <c r="P32" s="95"/>
      <c r="Q32" s="96">
        <v>0</v>
      </c>
      <c r="R32" s="95"/>
      <c r="S32" s="96">
        <v>0</v>
      </c>
      <c r="T32" s="95"/>
      <c r="U32" s="95"/>
      <c r="V32" s="95"/>
      <c r="W32" s="95"/>
    </row>
    <row r="33" spans="1:193" ht="211.5" customHeight="1" x14ac:dyDescent="0.2">
      <c r="A33" s="18" t="s">
        <v>148</v>
      </c>
      <c r="B33" s="18" t="s">
        <v>93</v>
      </c>
      <c r="C33" s="18" t="s">
        <v>388</v>
      </c>
      <c r="D33" s="51">
        <v>1000</v>
      </c>
      <c r="E33" s="30" t="s">
        <v>389</v>
      </c>
      <c r="F33" s="32">
        <v>0</v>
      </c>
      <c r="G33" s="33"/>
      <c r="H33" s="138" t="s">
        <v>262</v>
      </c>
      <c r="I33" s="107"/>
      <c r="J33" s="88"/>
      <c r="K33" s="106" t="s">
        <v>272</v>
      </c>
      <c r="L33" s="57"/>
      <c r="M33" s="92"/>
      <c r="N33" s="93" t="s">
        <v>148</v>
      </c>
      <c r="O33" s="94">
        <v>0</v>
      </c>
      <c r="P33" s="95"/>
      <c r="Q33" s="96">
        <v>0</v>
      </c>
      <c r="R33" s="95"/>
      <c r="S33" s="96">
        <v>0</v>
      </c>
      <c r="T33" s="95"/>
      <c r="U33" s="95"/>
      <c r="V33" s="95"/>
      <c r="W33" s="95"/>
    </row>
    <row r="34" spans="1:193" x14ac:dyDescent="0.2">
      <c r="A34" s="334" t="s">
        <v>290</v>
      </c>
      <c r="B34" s="334"/>
      <c r="C34" s="21"/>
      <c r="D34" s="22">
        <v>3000</v>
      </c>
      <c r="E34" s="23"/>
      <c r="F34" s="22">
        <f>MIN(SUM(F29:F33),$D34)</f>
        <v>0</v>
      </c>
      <c r="G34" s="23"/>
      <c r="H34" s="23"/>
      <c r="I34" s="108"/>
      <c r="J34" s="88"/>
      <c r="K34" s="109"/>
      <c r="L34" s="57"/>
      <c r="M34" s="110"/>
      <c r="N34" s="110"/>
      <c r="O34" s="99">
        <f>MIN(SUM(O29:O33),$D34)</f>
        <v>0</v>
      </c>
      <c r="P34" s="100"/>
      <c r="Q34" s="101">
        <f>MIN(SUM(Q29:Q33),$D34)</f>
        <v>0</v>
      </c>
      <c r="R34" s="100"/>
      <c r="S34" s="101">
        <f>MIN(SUM(S29:S33),$D34)</f>
        <v>0</v>
      </c>
      <c r="T34" s="100"/>
      <c r="U34" s="100"/>
      <c r="V34" s="100"/>
      <c r="W34" s="100"/>
      <c r="X34" s="111"/>
      <c r="Y34" s="111"/>
      <c r="Z34" s="111"/>
      <c r="AA34" s="111"/>
      <c r="AB34" s="111"/>
    </row>
    <row r="35" spans="1:193" s="145" customFormat="1" ht="33" customHeight="1" x14ac:dyDescent="0.2">
      <c r="A35" s="337" t="s">
        <v>154</v>
      </c>
      <c r="B35" s="337"/>
      <c r="C35" s="337"/>
      <c r="D35" s="337"/>
      <c r="E35" s="337"/>
      <c r="F35" s="337"/>
      <c r="G35" s="338"/>
      <c r="H35" s="338"/>
      <c r="I35" s="144"/>
      <c r="J35" s="88"/>
      <c r="K35" s="156"/>
      <c r="L35" s="57"/>
      <c r="M35" s="225"/>
      <c r="N35" s="225"/>
      <c r="O35" s="225"/>
      <c r="P35" s="225"/>
      <c r="Q35" s="225"/>
      <c r="R35" s="225"/>
      <c r="S35" s="225"/>
      <c r="T35" s="225"/>
      <c r="U35" s="225"/>
      <c r="V35" s="225"/>
      <c r="W35" s="225"/>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row>
    <row r="36" spans="1:193" ht="156" customHeight="1" x14ac:dyDescent="0.2">
      <c r="A36" s="18" t="s">
        <v>155</v>
      </c>
      <c r="B36" s="18" t="s">
        <v>26</v>
      </c>
      <c r="C36" s="18" t="s">
        <v>209</v>
      </c>
      <c r="D36" s="31">
        <v>500</v>
      </c>
      <c r="E36" s="18" t="s">
        <v>210</v>
      </c>
      <c r="F36" s="34">
        <v>0</v>
      </c>
      <c r="G36" s="33"/>
      <c r="H36" s="138" t="s">
        <v>211</v>
      </c>
      <c r="I36" s="107"/>
      <c r="J36" s="88"/>
      <c r="K36" s="106" t="s">
        <v>273</v>
      </c>
      <c r="L36" s="57"/>
      <c r="M36" s="92"/>
      <c r="N36" s="93" t="s">
        <v>155</v>
      </c>
      <c r="O36" s="94">
        <v>0</v>
      </c>
      <c r="P36" s="95"/>
      <c r="Q36" s="96">
        <v>0</v>
      </c>
      <c r="R36" s="95"/>
      <c r="S36" s="96">
        <v>0</v>
      </c>
      <c r="T36" s="95"/>
      <c r="U36" s="95"/>
      <c r="V36" s="95"/>
      <c r="W36" s="95"/>
    </row>
    <row r="37" spans="1:193" ht="159.75" customHeight="1" x14ac:dyDescent="0.2">
      <c r="A37" s="18" t="s">
        <v>156</v>
      </c>
      <c r="B37" s="18" t="s">
        <v>92</v>
      </c>
      <c r="C37" s="18" t="s">
        <v>99</v>
      </c>
      <c r="D37" s="51">
        <v>800</v>
      </c>
      <c r="E37" s="30" t="s">
        <v>14</v>
      </c>
      <c r="F37" s="32">
        <v>0</v>
      </c>
      <c r="G37" s="33"/>
      <c r="H37" s="138" t="s">
        <v>212</v>
      </c>
      <c r="I37" s="107"/>
      <c r="J37" s="88"/>
      <c r="K37" s="201" t="s">
        <v>274</v>
      </c>
      <c r="L37" s="57"/>
      <c r="M37" s="92"/>
      <c r="N37" s="93" t="s">
        <v>156</v>
      </c>
      <c r="O37" s="94">
        <v>0</v>
      </c>
      <c r="P37" s="95"/>
      <c r="Q37" s="96">
        <v>0</v>
      </c>
      <c r="R37" s="95"/>
      <c r="S37" s="96">
        <v>0</v>
      </c>
      <c r="T37" s="95"/>
      <c r="U37" s="95"/>
      <c r="V37" s="95"/>
      <c r="W37" s="95"/>
    </row>
    <row r="38" spans="1:193" ht="108" customHeight="1" x14ac:dyDescent="0.2">
      <c r="A38" s="18" t="s">
        <v>157</v>
      </c>
      <c r="B38" s="18" t="s">
        <v>331</v>
      </c>
      <c r="C38" s="31" t="s">
        <v>362</v>
      </c>
      <c r="D38" s="51">
        <v>200</v>
      </c>
      <c r="E38" s="30" t="s">
        <v>152</v>
      </c>
      <c r="F38" s="32">
        <v>0</v>
      </c>
      <c r="G38" s="33"/>
      <c r="H38" s="138" t="s">
        <v>263</v>
      </c>
      <c r="I38" s="178"/>
      <c r="J38" s="143"/>
      <c r="K38" s="201" t="s">
        <v>275</v>
      </c>
      <c r="L38" s="57"/>
      <c r="M38" s="165"/>
      <c r="N38" s="166" t="s">
        <v>157</v>
      </c>
      <c r="O38" s="167">
        <v>0</v>
      </c>
      <c r="P38" s="168"/>
      <c r="Q38" s="169"/>
      <c r="R38" s="168"/>
      <c r="S38" s="169"/>
      <c r="T38" s="168"/>
      <c r="U38" s="168"/>
      <c r="V38" s="168"/>
      <c r="W38" s="168"/>
    </row>
    <row r="39" spans="1:193" ht="201.75" customHeight="1" x14ac:dyDescent="0.2">
      <c r="A39" s="18" t="s">
        <v>158</v>
      </c>
      <c r="B39" s="18" t="s">
        <v>100</v>
      </c>
      <c r="C39" s="18" t="s">
        <v>306</v>
      </c>
      <c r="D39" s="31">
        <v>300</v>
      </c>
      <c r="E39" s="30" t="s">
        <v>128</v>
      </c>
      <c r="F39" s="35">
        <v>0</v>
      </c>
      <c r="G39" s="33"/>
      <c r="H39" s="138" t="s">
        <v>213</v>
      </c>
      <c r="I39" s="107"/>
      <c r="J39" s="88"/>
      <c r="K39" s="106" t="s">
        <v>276</v>
      </c>
      <c r="L39" s="57"/>
      <c r="M39" s="92"/>
      <c r="N39" s="93" t="s">
        <v>158</v>
      </c>
      <c r="O39" s="94">
        <v>0</v>
      </c>
      <c r="P39" s="95"/>
      <c r="Q39" s="96">
        <v>0</v>
      </c>
      <c r="R39" s="95"/>
      <c r="S39" s="96">
        <v>0</v>
      </c>
      <c r="T39" s="95"/>
      <c r="U39" s="95" t="s">
        <v>264</v>
      </c>
      <c r="V39" s="95"/>
      <c r="W39" s="95"/>
    </row>
    <row r="40" spans="1:193" ht="201.75" customHeight="1" x14ac:dyDescent="0.2">
      <c r="A40" s="18" t="s">
        <v>390</v>
      </c>
      <c r="B40" s="41" t="s">
        <v>391</v>
      </c>
      <c r="C40" s="18" t="s">
        <v>393</v>
      </c>
      <c r="D40" s="31">
        <v>200</v>
      </c>
      <c r="E40" s="30" t="s">
        <v>394</v>
      </c>
      <c r="F40" s="35">
        <v>0</v>
      </c>
      <c r="G40" s="33"/>
      <c r="H40" s="138" t="s">
        <v>392</v>
      </c>
      <c r="I40" s="107"/>
      <c r="J40" s="88"/>
      <c r="K40" s="106" t="s">
        <v>395</v>
      </c>
      <c r="L40" s="57"/>
      <c r="M40" s="92"/>
      <c r="N40" s="93"/>
      <c r="O40" s="94"/>
      <c r="P40" s="95"/>
      <c r="Q40" s="96"/>
      <c r="R40" s="95"/>
      <c r="S40" s="96"/>
      <c r="T40" s="95"/>
      <c r="U40" s="95"/>
      <c r="V40" s="95"/>
      <c r="W40" s="95"/>
    </row>
    <row r="41" spans="1:193" x14ac:dyDescent="0.2">
      <c r="A41" s="334" t="s">
        <v>289</v>
      </c>
      <c r="B41" s="334"/>
      <c r="C41" s="21"/>
      <c r="D41" s="22">
        <v>2000</v>
      </c>
      <c r="E41" s="23"/>
      <c r="F41" s="22">
        <f>MIN(SUM(F36:F40),$D41)</f>
        <v>0</v>
      </c>
      <c r="G41" s="23"/>
      <c r="H41" s="23"/>
      <c r="I41" s="108"/>
      <c r="J41" s="88"/>
      <c r="K41" s="109"/>
      <c r="L41" s="57"/>
      <c r="M41" s="110"/>
      <c r="N41" s="110"/>
      <c r="O41" s="99">
        <f>MIN(SUM(O36:O40),$D41)</f>
        <v>0</v>
      </c>
      <c r="P41" s="100"/>
      <c r="Q41" s="99">
        <f>MIN(SUM(Q36:Q40),$D41)</f>
        <v>0</v>
      </c>
      <c r="R41" s="100"/>
      <c r="S41" s="99">
        <f>MIN(SUM(S36:S40),$D41)</f>
        <v>0</v>
      </c>
      <c r="T41" s="100"/>
      <c r="U41" s="100"/>
      <c r="V41" s="100"/>
      <c r="W41" s="100"/>
    </row>
    <row r="42" spans="1:193" s="148" customFormat="1" ht="33.75" customHeight="1" x14ac:dyDescent="0.2">
      <c r="A42" s="337" t="s">
        <v>159</v>
      </c>
      <c r="B42" s="337"/>
      <c r="C42" s="337"/>
      <c r="D42" s="337"/>
      <c r="E42" s="337"/>
      <c r="F42" s="337"/>
      <c r="G42" s="338"/>
      <c r="H42" s="338"/>
      <c r="I42" s="146"/>
      <c r="J42" s="88"/>
      <c r="K42" s="147"/>
      <c r="L42" s="57"/>
      <c r="M42" s="149"/>
      <c r="N42" s="149"/>
      <c r="O42" s="150"/>
      <c r="P42" s="151"/>
      <c r="Q42" s="152"/>
      <c r="R42" s="151"/>
      <c r="S42" s="152"/>
      <c r="T42" s="151"/>
      <c r="U42" s="151"/>
      <c r="V42" s="151"/>
      <c r="W42" s="151"/>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c r="CW42" s="58"/>
      <c r="CX42" s="58"/>
      <c r="CY42" s="58"/>
      <c r="CZ42" s="58"/>
      <c r="DA42" s="58"/>
      <c r="DB42" s="58"/>
      <c r="DC42" s="58"/>
      <c r="DD42" s="58"/>
      <c r="DE42" s="58"/>
      <c r="DF42" s="58"/>
      <c r="DG42" s="58"/>
      <c r="DH42" s="58"/>
      <c r="DI42" s="58"/>
      <c r="DJ42" s="58"/>
      <c r="DK42" s="58"/>
      <c r="DL42" s="58"/>
      <c r="DM42" s="58"/>
      <c r="DN42" s="58"/>
      <c r="DO42" s="58"/>
      <c r="DP42" s="58"/>
      <c r="DQ42" s="58"/>
      <c r="DR42" s="58"/>
      <c r="DS42" s="58"/>
      <c r="DT42" s="58"/>
      <c r="DU42" s="58"/>
      <c r="DV42" s="58"/>
      <c r="DW42" s="58"/>
      <c r="DX42" s="58"/>
      <c r="DY42" s="58"/>
      <c r="DZ42" s="58"/>
      <c r="EA42" s="58"/>
      <c r="EB42" s="58"/>
      <c r="EC42" s="58"/>
      <c r="ED42" s="58"/>
      <c r="EE42" s="58"/>
      <c r="EF42" s="58"/>
      <c r="EG42" s="58"/>
      <c r="EH42" s="58"/>
      <c r="EI42" s="58"/>
      <c r="EJ42" s="58"/>
      <c r="EK42" s="58"/>
      <c r="EL42" s="58"/>
      <c r="EM42" s="58"/>
      <c r="EN42" s="58"/>
      <c r="EO42" s="58"/>
      <c r="EP42" s="58"/>
      <c r="EQ42" s="58"/>
      <c r="ER42" s="58"/>
      <c r="ES42" s="58"/>
      <c r="ET42" s="58"/>
      <c r="EU42" s="58"/>
      <c r="EV42" s="58"/>
      <c r="EW42" s="58"/>
      <c r="EX42" s="58"/>
      <c r="EY42" s="58"/>
      <c r="EZ42" s="58"/>
      <c r="FA42" s="58"/>
      <c r="FB42" s="58"/>
      <c r="FC42" s="58"/>
      <c r="FD42" s="58"/>
      <c r="FE42" s="58"/>
      <c r="FF42" s="58"/>
      <c r="FG42" s="58"/>
      <c r="FH42" s="58"/>
      <c r="FI42" s="58"/>
      <c r="FJ42" s="58"/>
      <c r="FK42" s="58"/>
      <c r="FL42" s="58"/>
      <c r="FM42" s="58"/>
      <c r="FN42" s="58"/>
      <c r="FO42" s="58"/>
      <c r="FP42" s="58"/>
      <c r="FQ42" s="58"/>
      <c r="FR42" s="58"/>
      <c r="FS42" s="58"/>
      <c r="FT42" s="58"/>
      <c r="FU42" s="58"/>
      <c r="FV42" s="58"/>
      <c r="FW42" s="58"/>
      <c r="FX42" s="58"/>
      <c r="FY42" s="58"/>
      <c r="FZ42" s="58"/>
      <c r="GA42" s="58"/>
      <c r="GB42" s="58"/>
      <c r="GC42" s="58"/>
      <c r="GD42" s="58"/>
      <c r="GE42" s="58"/>
      <c r="GF42" s="58"/>
      <c r="GG42" s="58"/>
      <c r="GH42" s="58"/>
      <c r="GI42" s="58"/>
      <c r="GJ42" s="58"/>
      <c r="GK42" s="58"/>
    </row>
    <row r="43" spans="1:193" ht="149.25" customHeight="1" x14ac:dyDescent="0.2">
      <c r="A43" s="18" t="s">
        <v>160</v>
      </c>
      <c r="B43" s="41" t="s">
        <v>359</v>
      </c>
      <c r="C43" s="18" t="s">
        <v>361</v>
      </c>
      <c r="D43" s="31">
        <v>500</v>
      </c>
      <c r="E43" s="30" t="s">
        <v>360</v>
      </c>
      <c r="F43" s="34">
        <v>0</v>
      </c>
      <c r="G43" s="33"/>
      <c r="H43" s="138" t="s">
        <v>217</v>
      </c>
      <c r="I43" s="107"/>
      <c r="J43" s="88"/>
      <c r="K43" s="106" t="s">
        <v>402</v>
      </c>
      <c r="L43" s="57"/>
      <c r="M43" s="92"/>
      <c r="N43" s="93" t="s">
        <v>160</v>
      </c>
      <c r="O43" s="94">
        <v>0</v>
      </c>
      <c r="P43" s="95"/>
      <c r="Q43" s="96"/>
      <c r="R43" s="95"/>
      <c r="S43" s="96"/>
      <c r="T43" s="95"/>
      <c r="U43" s="95"/>
      <c r="V43" s="95"/>
      <c r="W43" s="95"/>
      <c r="X43" s="111"/>
      <c r="Y43" s="111"/>
      <c r="Z43" s="111"/>
      <c r="AA43" s="111"/>
      <c r="AB43" s="111"/>
    </row>
    <row r="44" spans="1:193" ht="204" x14ac:dyDescent="0.2">
      <c r="A44" s="18" t="s">
        <v>161</v>
      </c>
      <c r="B44" s="41" t="s">
        <v>129</v>
      </c>
      <c r="C44" s="18" t="s">
        <v>421</v>
      </c>
      <c r="D44" s="31">
        <v>500</v>
      </c>
      <c r="E44" s="30" t="s">
        <v>350</v>
      </c>
      <c r="F44" s="34">
        <v>0</v>
      </c>
      <c r="G44" s="33"/>
      <c r="H44" s="138" t="s">
        <v>218</v>
      </c>
      <c r="I44" s="107"/>
      <c r="J44" s="88"/>
      <c r="K44" s="106" t="s">
        <v>325</v>
      </c>
      <c r="L44" s="57"/>
      <c r="M44" s="92"/>
      <c r="N44" s="93" t="s">
        <v>161</v>
      </c>
      <c r="O44" s="94">
        <v>0</v>
      </c>
      <c r="P44" s="95"/>
      <c r="Q44" s="96">
        <v>0</v>
      </c>
      <c r="R44" s="95"/>
      <c r="S44" s="96">
        <v>0</v>
      </c>
      <c r="T44" s="95"/>
      <c r="U44" s="95"/>
      <c r="V44" s="95"/>
      <c r="W44" s="95"/>
      <c r="X44" s="111"/>
      <c r="Y44" s="111"/>
      <c r="Z44" s="111"/>
      <c r="AA44" s="111"/>
      <c r="AB44" s="111"/>
    </row>
    <row r="45" spans="1:193" ht="147.75" customHeight="1" x14ac:dyDescent="0.2">
      <c r="A45" s="18" t="s">
        <v>162</v>
      </c>
      <c r="B45" s="41" t="s">
        <v>333</v>
      </c>
      <c r="C45" s="18" t="s">
        <v>358</v>
      </c>
      <c r="D45" s="31">
        <v>500</v>
      </c>
      <c r="E45" s="18" t="s">
        <v>294</v>
      </c>
      <c r="F45" s="34">
        <v>0</v>
      </c>
      <c r="G45" s="33"/>
      <c r="H45" s="138" t="s">
        <v>219</v>
      </c>
      <c r="I45" s="107"/>
      <c r="J45" s="88"/>
      <c r="K45" s="106" t="s">
        <v>12</v>
      </c>
      <c r="L45" s="57"/>
      <c r="M45" s="92"/>
      <c r="N45" s="93" t="s">
        <v>162</v>
      </c>
      <c r="O45" s="94">
        <v>0</v>
      </c>
      <c r="P45" s="95"/>
      <c r="Q45" s="96">
        <v>0</v>
      </c>
      <c r="R45" s="95"/>
      <c r="S45" s="96">
        <v>0</v>
      </c>
      <c r="T45" s="95"/>
      <c r="U45" s="95"/>
      <c r="V45" s="95"/>
      <c r="W45" s="95"/>
    </row>
    <row r="46" spans="1:193" ht="132" customHeight="1" x14ac:dyDescent="0.2">
      <c r="A46" s="18" t="s">
        <v>163</v>
      </c>
      <c r="B46" s="18" t="s">
        <v>277</v>
      </c>
      <c r="C46" s="18" t="s">
        <v>357</v>
      </c>
      <c r="D46" s="42">
        <v>500</v>
      </c>
      <c r="E46" s="27" t="s">
        <v>27</v>
      </c>
      <c r="F46" s="36">
        <v>0</v>
      </c>
      <c r="G46" s="29"/>
      <c r="H46" s="138" t="s">
        <v>220</v>
      </c>
      <c r="I46" s="107"/>
      <c r="J46" s="88"/>
      <c r="K46" s="106" t="s">
        <v>57</v>
      </c>
      <c r="L46" s="57"/>
      <c r="M46" s="92"/>
      <c r="N46" s="93" t="s">
        <v>163</v>
      </c>
      <c r="O46" s="94">
        <v>0</v>
      </c>
      <c r="P46" s="95"/>
      <c r="Q46" s="96">
        <v>0</v>
      </c>
      <c r="R46" s="95"/>
      <c r="S46" s="96">
        <v>0</v>
      </c>
      <c r="T46" s="95"/>
      <c r="U46" s="95"/>
      <c r="V46" s="95"/>
      <c r="W46" s="113"/>
    </row>
    <row r="47" spans="1:193" ht="293.25" x14ac:dyDescent="0.2">
      <c r="A47" s="18" t="s">
        <v>346</v>
      </c>
      <c r="B47" s="18" t="s">
        <v>397</v>
      </c>
      <c r="C47" s="18" t="s">
        <v>422</v>
      </c>
      <c r="D47" s="26">
        <v>500</v>
      </c>
      <c r="E47" s="18" t="s">
        <v>407</v>
      </c>
      <c r="F47" s="28">
        <v>0</v>
      </c>
      <c r="G47" s="33"/>
      <c r="H47" s="138" t="s">
        <v>347</v>
      </c>
      <c r="I47" s="107"/>
      <c r="J47" s="88"/>
      <c r="K47" s="91" t="s">
        <v>396</v>
      </c>
      <c r="L47" s="57"/>
      <c r="M47" s="92"/>
      <c r="N47" s="93" t="s">
        <v>346</v>
      </c>
      <c r="O47" s="94">
        <v>0</v>
      </c>
      <c r="P47" s="95"/>
      <c r="Q47" s="96">
        <v>0</v>
      </c>
      <c r="R47" s="95"/>
      <c r="S47" s="96">
        <v>0</v>
      </c>
      <c r="T47" s="95"/>
      <c r="U47" s="95"/>
      <c r="V47" s="95"/>
      <c r="W47" s="95"/>
    </row>
    <row r="48" spans="1:193" x14ac:dyDescent="0.2">
      <c r="A48" s="334" t="s">
        <v>288</v>
      </c>
      <c r="B48" s="334"/>
      <c r="C48" s="21"/>
      <c r="D48" s="22">
        <v>2000</v>
      </c>
      <c r="E48" s="23"/>
      <c r="F48" s="99">
        <f>MIN(SUM(F43:F47),$D48)</f>
        <v>0</v>
      </c>
      <c r="G48" s="23"/>
      <c r="H48" s="23"/>
      <c r="I48" s="108"/>
      <c r="J48" s="88"/>
      <c r="K48" s="109"/>
      <c r="L48" s="57"/>
      <c r="M48" s="110"/>
      <c r="N48" s="110"/>
      <c r="O48" s="99">
        <f>MIN(SUM(O43:O47),$D48)</f>
        <v>0</v>
      </c>
      <c r="P48" s="100"/>
      <c r="Q48" s="99">
        <f>MIN(SUM(Q43:Q47),$D48)</f>
        <v>0</v>
      </c>
      <c r="R48" s="100"/>
      <c r="S48" s="99">
        <f>MIN(SUM(S43:S47),$D48)</f>
        <v>0</v>
      </c>
      <c r="T48" s="100"/>
      <c r="U48" s="100"/>
      <c r="V48" s="100"/>
      <c r="W48" s="100"/>
    </row>
    <row r="49" spans="1:173" s="148" customFormat="1" ht="32.25" customHeight="1" x14ac:dyDescent="0.2">
      <c r="A49" s="337" t="s">
        <v>168</v>
      </c>
      <c r="B49" s="337"/>
      <c r="C49" s="337"/>
      <c r="D49" s="337"/>
      <c r="E49" s="337"/>
      <c r="F49" s="337"/>
      <c r="G49" s="338"/>
      <c r="H49" s="338"/>
      <c r="I49" s="146"/>
      <c r="J49" s="88"/>
      <c r="K49" s="147"/>
      <c r="L49" s="57"/>
      <c r="M49" s="149"/>
      <c r="N49" s="149"/>
      <c r="O49" s="150"/>
      <c r="P49" s="151"/>
      <c r="Q49" s="152"/>
      <c r="R49" s="151"/>
      <c r="S49" s="152"/>
      <c r="T49" s="151"/>
      <c r="U49" s="151"/>
      <c r="V49" s="151"/>
      <c r="W49" s="151"/>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c r="CW49" s="58"/>
      <c r="CX49" s="58"/>
      <c r="CY49" s="58"/>
      <c r="CZ49" s="58"/>
      <c r="DA49" s="58"/>
      <c r="DB49" s="58"/>
      <c r="DC49" s="58"/>
      <c r="DD49" s="58"/>
      <c r="DE49" s="58"/>
      <c r="DF49" s="58"/>
      <c r="DG49" s="58"/>
      <c r="DH49" s="58"/>
      <c r="DI49" s="58"/>
      <c r="DJ49" s="58"/>
      <c r="DK49" s="58"/>
      <c r="DL49" s="58"/>
      <c r="DM49" s="58"/>
      <c r="DN49" s="58"/>
      <c r="DO49" s="58"/>
      <c r="DP49" s="58"/>
      <c r="DQ49" s="58"/>
      <c r="DR49" s="58"/>
      <c r="DS49" s="58"/>
      <c r="DT49" s="58"/>
      <c r="DU49" s="58"/>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row>
    <row r="50" spans="1:173" ht="76.5" customHeight="1" x14ac:dyDescent="0.2">
      <c r="A50" s="18" t="s">
        <v>164</v>
      </c>
      <c r="B50" s="18" t="s">
        <v>330</v>
      </c>
      <c r="C50" s="18" t="s">
        <v>307</v>
      </c>
      <c r="D50" s="51">
        <v>300</v>
      </c>
      <c r="E50" s="30" t="s">
        <v>150</v>
      </c>
      <c r="F50" s="32">
        <v>0</v>
      </c>
      <c r="G50" s="33"/>
      <c r="H50" s="138" t="s">
        <v>221</v>
      </c>
      <c r="I50" s="107"/>
      <c r="J50" s="88"/>
      <c r="K50" s="91" t="s">
        <v>295</v>
      </c>
      <c r="L50" s="57"/>
      <c r="M50" s="92"/>
      <c r="N50" s="93" t="s">
        <v>164</v>
      </c>
      <c r="O50" s="94">
        <v>0</v>
      </c>
      <c r="P50" s="95"/>
      <c r="Q50" s="96">
        <v>0</v>
      </c>
      <c r="R50" s="95"/>
      <c r="S50" s="96">
        <v>0</v>
      </c>
      <c r="T50" s="95"/>
      <c r="U50" s="95"/>
      <c r="V50" s="95"/>
      <c r="W50" s="95"/>
    </row>
    <row r="51" spans="1:173" ht="54" customHeight="1" x14ac:dyDescent="0.2">
      <c r="A51" s="174" t="s">
        <v>165</v>
      </c>
      <c r="B51" s="174" t="s">
        <v>329</v>
      </c>
      <c r="C51" s="174" t="s">
        <v>308</v>
      </c>
      <c r="D51" s="160">
        <v>200</v>
      </c>
      <c r="E51" s="159" t="s">
        <v>151</v>
      </c>
      <c r="F51" s="161">
        <v>0</v>
      </c>
      <c r="G51" s="162"/>
      <c r="H51" s="163" t="s">
        <v>222</v>
      </c>
      <c r="I51" s="179"/>
      <c r="J51" s="88"/>
      <c r="K51" s="180" t="s">
        <v>296</v>
      </c>
      <c r="L51" s="57"/>
      <c r="M51" s="165"/>
      <c r="N51" s="166" t="s">
        <v>165</v>
      </c>
      <c r="O51" s="167"/>
      <c r="P51" s="168"/>
      <c r="Q51" s="169"/>
      <c r="R51" s="168"/>
      <c r="S51" s="169"/>
      <c r="T51" s="168"/>
      <c r="U51" s="168"/>
      <c r="V51" s="168"/>
      <c r="W51" s="168"/>
    </row>
    <row r="52" spans="1:173" s="111" customFormat="1" ht="139.5" customHeight="1" x14ac:dyDescent="0.2">
      <c r="A52" s="18" t="s">
        <v>166</v>
      </c>
      <c r="B52" s="18" t="s">
        <v>28</v>
      </c>
      <c r="C52" s="18" t="s">
        <v>363</v>
      </c>
      <c r="D52" s="51">
        <v>600</v>
      </c>
      <c r="E52" s="30" t="s">
        <v>278</v>
      </c>
      <c r="F52" s="32">
        <v>0</v>
      </c>
      <c r="G52" s="33"/>
      <c r="H52" s="244" t="s">
        <v>341</v>
      </c>
      <c r="I52" s="114"/>
      <c r="J52" s="115"/>
      <c r="K52" s="106"/>
      <c r="L52" s="57"/>
      <c r="M52" s="116"/>
      <c r="N52" s="93" t="s">
        <v>166</v>
      </c>
      <c r="O52" s="94">
        <v>0</v>
      </c>
      <c r="P52" s="95"/>
      <c r="Q52" s="96">
        <v>0</v>
      </c>
      <c r="R52" s="95"/>
      <c r="S52" s="96">
        <v>0</v>
      </c>
      <c r="T52" s="113"/>
      <c r="U52" s="113"/>
      <c r="V52" s="113"/>
      <c r="W52" s="95"/>
      <c r="X52" s="58"/>
      <c r="Y52" s="58"/>
      <c r="Z52" s="58"/>
      <c r="AA52" s="58"/>
      <c r="AB52" s="58"/>
    </row>
    <row r="53" spans="1:173" ht="144.75" customHeight="1" x14ac:dyDescent="0.2">
      <c r="A53" s="18" t="s">
        <v>167</v>
      </c>
      <c r="B53" s="18" t="s">
        <v>328</v>
      </c>
      <c r="C53" s="176" t="s">
        <v>309</v>
      </c>
      <c r="D53" s="31">
        <v>400</v>
      </c>
      <c r="E53" s="30" t="s">
        <v>139</v>
      </c>
      <c r="F53" s="34">
        <v>0</v>
      </c>
      <c r="G53" s="33"/>
      <c r="H53" s="141" t="s">
        <v>223</v>
      </c>
      <c r="I53" s="131"/>
      <c r="J53" s="88"/>
      <c r="K53" s="202" t="s">
        <v>279</v>
      </c>
      <c r="L53" s="57"/>
      <c r="M53" s="92"/>
      <c r="N53" s="93" t="s">
        <v>167</v>
      </c>
      <c r="O53" s="94">
        <v>0</v>
      </c>
      <c r="P53" s="95"/>
      <c r="Q53" s="96">
        <v>0</v>
      </c>
      <c r="R53" s="95"/>
      <c r="S53" s="96">
        <v>0</v>
      </c>
      <c r="T53" s="95"/>
      <c r="U53" s="95"/>
      <c r="V53" s="95"/>
      <c r="W53" s="95"/>
    </row>
    <row r="54" spans="1:173" ht="275.25" customHeight="1" x14ac:dyDescent="0.2">
      <c r="A54" s="18" t="s">
        <v>169</v>
      </c>
      <c r="B54" s="18" t="s">
        <v>132</v>
      </c>
      <c r="C54" s="51" t="s">
        <v>103</v>
      </c>
      <c r="D54" s="31">
        <v>1000</v>
      </c>
      <c r="E54" s="30" t="s">
        <v>398</v>
      </c>
      <c r="F54" s="32">
        <v>0</v>
      </c>
      <c r="G54" s="37"/>
      <c r="H54" s="139" t="s">
        <v>224</v>
      </c>
      <c r="I54" s="107"/>
      <c r="J54" s="88"/>
      <c r="K54" s="106" t="s">
        <v>280</v>
      </c>
      <c r="L54" s="57"/>
      <c r="M54" s="92"/>
      <c r="N54" s="93" t="s">
        <v>169</v>
      </c>
      <c r="O54" s="94">
        <v>0</v>
      </c>
      <c r="P54" s="95"/>
      <c r="Q54" s="96">
        <v>0</v>
      </c>
      <c r="R54" s="95"/>
      <c r="S54" s="96">
        <v>0</v>
      </c>
      <c r="T54" s="95"/>
      <c r="U54" s="95"/>
      <c r="V54" s="95"/>
      <c r="W54" s="95"/>
    </row>
    <row r="55" spans="1:173" x14ac:dyDescent="0.2">
      <c r="A55" s="334" t="s">
        <v>287</v>
      </c>
      <c r="B55" s="334"/>
      <c r="C55" s="21"/>
      <c r="D55" s="22">
        <v>1500</v>
      </c>
      <c r="E55" s="23"/>
      <c r="F55" s="22">
        <f>MIN(SUM(F50:F54),$D55)</f>
        <v>0</v>
      </c>
      <c r="G55" s="23"/>
      <c r="H55" s="23"/>
      <c r="I55" s="108"/>
      <c r="J55" s="88"/>
      <c r="K55" s="109"/>
      <c r="L55" s="57"/>
      <c r="M55" s="110"/>
      <c r="N55" s="110"/>
      <c r="O55" s="99">
        <f>MIN(SUM(O50:O54),$D55)</f>
        <v>0</v>
      </c>
      <c r="P55" s="100"/>
      <c r="Q55" s="101">
        <f>MIN(SUM(Q50:Q54),$D55)</f>
        <v>0</v>
      </c>
      <c r="R55" s="100"/>
      <c r="S55" s="101">
        <f>MIN(SUM(S50:S54),$D55)</f>
        <v>0</v>
      </c>
      <c r="T55" s="100"/>
      <c r="U55" s="100"/>
      <c r="V55" s="100"/>
      <c r="W55" s="100"/>
    </row>
    <row r="56" spans="1:173" ht="34.5" customHeight="1" x14ac:dyDescent="0.2">
      <c r="A56" s="335" t="s">
        <v>299</v>
      </c>
      <c r="B56" s="335"/>
      <c r="C56" s="335"/>
      <c r="D56" s="335"/>
      <c r="E56" s="335"/>
      <c r="F56" s="335"/>
      <c r="G56" s="336"/>
      <c r="H56" s="336"/>
      <c r="I56" s="148"/>
      <c r="J56" s="88"/>
      <c r="K56" s="147"/>
      <c r="L56" s="57"/>
      <c r="M56" s="226"/>
      <c r="N56" s="226"/>
      <c r="O56" s="226"/>
      <c r="P56" s="226"/>
      <c r="Q56" s="226"/>
      <c r="R56" s="226"/>
      <c r="S56" s="226"/>
      <c r="T56" s="226"/>
      <c r="U56" s="226"/>
      <c r="V56" s="226"/>
      <c r="W56" s="226"/>
    </row>
    <row r="57" spans="1:173" ht="15.75" customHeight="1" x14ac:dyDescent="0.2">
      <c r="A57" s="356" t="s">
        <v>337</v>
      </c>
      <c r="B57" s="357"/>
      <c r="C57" s="357"/>
      <c r="D57" s="357"/>
      <c r="E57" s="357"/>
      <c r="F57" s="357"/>
      <c r="G57" s="357"/>
      <c r="H57" s="358"/>
      <c r="I57" s="154"/>
      <c r="J57" s="88"/>
      <c r="K57" s="147"/>
      <c r="L57" s="57"/>
      <c r="M57" s="227"/>
      <c r="N57" s="227"/>
      <c r="O57" s="227"/>
      <c r="P57" s="227"/>
      <c r="Q57" s="227"/>
      <c r="R57" s="227"/>
      <c r="S57" s="227"/>
      <c r="T57" s="227"/>
      <c r="U57" s="227"/>
      <c r="V57" s="227"/>
      <c r="W57" s="227"/>
    </row>
    <row r="58" spans="1:173" ht="81" customHeight="1" x14ac:dyDescent="0.2">
      <c r="A58" s="18" t="s">
        <v>170</v>
      </c>
      <c r="B58" s="18" t="s">
        <v>126</v>
      </c>
      <c r="C58" s="31" t="s">
        <v>104</v>
      </c>
      <c r="D58" s="31">
        <v>300</v>
      </c>
      <c r="E58" s="30" t="s">
        <v>51</v>
      </c>
      <c r="F58" s="34">
        <v>0</v>
      </c>
      <c r="G58" s="33"/>
      <c r="H58" s="138" t="s">
        <v>225</v>
      </c>
      <c r="I58" s="107"/>
      <c r="J58" s="88"/>
      <c r="K58" s="106" t="s">
        <v>353</v>
      </c>
      <c r="L58" s="57"/>
      <c r="M58" s="92"/>
      <c r="N58" s="93" t="s">
        <v>170</v>
      </c>
      <c r="O58" s="94">
        <v>0</v>
      </c>
      <c r="P58" s="95"/>
      <c r="Q58" s="96">
        <v>0</v>
      </c>
      <c r="R58" s="95"/>
      <c r="S58" s="96">
        <v>0</v>
      </c>
      <c r="T58" s="95"/>
      <c r="U58" s="95"/>
      <c r="V58" s="95"/>
      <c r="W58" s="95"/>
    </row>
    <row r="59" spans="1:173" ht="71.25" customHeight="1" x14ac:dyDescent="0.2">
      <c r="A59" s="18" t="s">
        <v>171</v>
      </c>
      <c r="B59" s="18" t="s">
        <v>364</v>
      </c>
      <c r="C59" s="31" t="s">
        <v>297</v>
      </c>
      <c r="D59" s="42">
        <v>400</v>
      </c>
      <c r="E59" s="30" t="s">
        <v>131</v>
      </c>
      <c r="F59" s="28">
        <v>0</v>
      </c>
      <c r="G59" s="29"/>
      <c r="H59" s="138" t="s">
        <v>226</v>
      </c>
      <c r="I59" s="107"/>
      <c r="J59" s="88"/>
      <c r="K59" s="106" t="s">
        <v>11</v>
      </c>
      <c r="L59" s="57"/>
      <c r="M59" s="92"/>
      <c r="N59" s="93" t="s">
        <v>171</v>
      </c>
      <c r="O59" s="94">
        <v>0</v>
      </c>
      <c r="P59" s="95"/>
      <c r="Q59" s="96">
        <v>0</v>
      </c>
      <c r="R59" s="95"/>
      <c r="S59" s="96">
        <v>0</v>
      </c>
      <c r="T59" s="95"/>
      <c r="U59" s="95"/>
      <c r="V59" s="95"/>
      <c r="W59" s="95"/>
    </row>
    <row r="60" spans="1:173" s="111" customFormat="1" ht="54.75" customHeight="1" x14ac:dyDescent="0.2">
      <c r="A60" s="18" t="s">
        <v>172</v>
      </c>
      <c r="B60" s="18" t="s">
        <v>354</v>
      </c>
      <c r="C60" s="31" t="s">
        <v>102</v>
      </c>
      <c r="D60" s="42">
        <v>450</v>
      </c>
      <c r="E60" s="27" t="s">
        <v>86</v>
      </c>
      <c r="F60" s="28">
        <v>0</v>
      </c>
      <c r="G60" s="29"/>
      <c r="H60" s="138" t="s">
        <v>227</v>
      </c>
      <c r="I60" s="114"/>
      <c r="J60" s="115"/>
      <c r="K60" s="106"/>
      <c r="L60" s="57"/>
      <c r="M60" s="116"/>
      <c r="N60" s="93" t="s">
        <v>172</v>
      </c>
      <c r="O60" s="94">
        <v>0</v>
      </c>
      <c r="P60" s="95"/>
      <c r="Q60" s="96">
        <v>0</v>
      </c>
      <c r="R60" s="95"/>
      <c r="S60" s="96">
        <v>0</v>
      </c>
      <c r="T60" s="113"/>
      <c r="U60" s="113"/>
      <c r="V60" s="113"/>
      <c r="W60" s="95"/>
      <c r="X60" s="58"/>
      <c r="Y60" s="58"/>
      <c r="Z60" s="58"/>
      <c r="AA60" s="58"/>
      <c r="AB60" s="58"/>
    </row>
    <row r="61" spans="1:173" ht="138.75" customHeight="1" x14ac:dyDescent="0.2">
      <c r="A61" s="18" t="s">
        <v>173</v>
      </c>
      <c r="B61" s="18" t="s">
        <v>214</v>
      </c>
      <c r="C61" s="51" t="s">
        <v>105</v>
      </c>
      <c r="D61" s="51">
        <v>1000</v>
      </c>
      <c r="E61" s="18" t="s">
        <v>122</v>
      </c>
      <c r="F61" s="32">
        <v>0</v>
      </c>
      <c r="G61" s="38"/>
      <c r="H61" s="138" t="s">
        <v>228</v>
      </c>
      <c r="I61" s="107"/>
      <c r="J61" s="88"/>
      <c r="K61" s="106" t="s">
        <v>1</v>
      </c>
      <c r="L61" s="57"/>
      <c r="M61" s="92"/>
      <c r="N61" s="93" t="s">
        <v>173</v>
      </c>
      <c r="O61" s="94">
        <v>0</v>
      </c>
      <c r="P61" s="95"/>
      <c r="Q61" s="96">
        <v>0</v>
      </c>
      <c r="R61" s="95"/>
      <c r="S61" s="96">
        <v>0</v>
      </c>
      <c r="T61" s="95"/>
      <c r="U61" s="95"/>
      <c r="V61" s="95"/>
      <c r="W61" s="95"/>
    </row>
    <row r="62" spans="1:173" ht="241.5" customHeight="1" x14ac:dyDescent="0.2">
      <c r="A62" s="18" t="s">
        <v>174</v>
      </c>
      <c r="B62" s="18" t="s">
        <v>37</v>
      </c>
      <c r="C62" s="18" t="s">
        <v>298</v>
      </c>
      <c r="D62" s="31">
        <v>500</v>
      </c>
      <c r="E62" s="30" t="s">
        <v>52</v>
      </c>
      <c r="F62" s="34">
        <v>0</v>
      </c>
      <c r="G62" s="33"/>
      <c r="H62" s="138" t="s">
        <v>229</v>
      </c>
      <c r="I62" s="107"/>
      <c r="J62" s="88"/>
      <c r="K62" s="106" t="s">
        <v>38</v>
      </c>
      <c r="L62" s="57"/>
      <c r="M62" s="92"/>
      <c r="N62" s="93" t="s">
        <v>174</v>
      </c>
      <c r="O62" s="94">
        <v>0</v>
      </c>
      <c r="P62" s="95"/>
      <c r="Q62" s="96">
        <v>0</v>
      </c>
      <c r="R62" s="95"/>
      <c r="S62" s="96">
        <v>0</v>
      </c>
      <c r="T62" s="95"/>
      <c r="U62" s="95"/>
      <c r="V62" s="95"/>
      <c r="W62" s="95"/>
    </row>
    <row r="63" spans="1:173" ht="117" customHeight="1" x14ac:dyDescent="0.2">
      <c r="A63" s="18" t="s">
        <v>175</v>
      </c>
      <c r="B63" s="18" t="s">
        <v>365</v>
      </c>
      <c r="C63" s="31" t="s">
        <v>106</v>
      </c>
      <c r="D63" s="31">
        <v>200</v>
      </c>
      <c r="E63" s="30" t="s">
        <v>34</v>
      </c>
      <c r="F63" s="34">
        <v>0</v>
      </c>
      <c r="G63" s="33"/>
      <c r="H63" s="138" t="s">
        <v>352</v>
      </c>
      <c r="I63" s="107"/>
      <c r="J63" s="88"/>
      <c r="K63" s="106" t="s">
        <v>2</v>
      </c>
      <c r="L63" s="57"/>
      <c r="M63" s="92"/>
      <c r="N63" s="93" t="s">
        <v>175</v>
      </c>
      <c r="O63" s="94">
        <v>0</v>
      </c>
      <c r="P63" s="95"/>
      <c r="Q63" s="96">
        <v>0</v>
      </c>
      <c r="R63" s="95"/>
      <c r="S63" s="96">
        <v>0</v>
      </c>
      <c r="T63" s="95"/>
      <c r="U63" s="95"/>
      <c r="V63" s="95"/>
      <c r="W63" s="95"/>
    </row>
    <row r="64" spans="1:173" ht="137.25" customHeight="1" x14ac:dyDescent="0.2">
      <c r="A64" s="18" t="s">
        <v>176</v>
      </c>
      <c r="B64" s="18" t="s">
        <v>133</v>
      </c>
      <c r="C64" s="31" t="s">
        <v>97</v>
      </c>
      <c r="D64" s="31">
        <v>300</v>
      </c>
      <c r="E64" s="30" t="s">
        <v>35</v>
      </c>
      <c r="F64" s="34">
        <v>0</v>
      </c>
      <c r="G64" s="33"/>
      <c r="H64" s="138" t="s">
        <v>230</v>
      </c>
      <c r="I64" s="107"/>
      <c r="J64" s="88"/>
      <c r="K64" s="106" t="s">
        <v>39</v>
      </c>
      <c r="L64" s="57"/>
      <c r="M64" s="92"/>
      <c r="N64" s="93" t="s">
        <v>176</v>
      </c>
      <c r="O64" s="94">
        <v>0</v>
      </c>
      <c r="P64" s="95"/>
      <c r="Q64" s="96">
        <v>0</v>
      </c>
      <c r="R64" s="95"/>
      <c r="S64" s="96">
        <v>0</v>
      </c>
      <c r="T64" s="95"/>
      <c r="U64" s="95"/>
      <c r="V64" s="95"/>
      <c r="W64" s="95"/>
    </row>
    <row r="65" spans="1:23" ht="91.5" customHeight="1" x14ac:dyDescent="0.2">
      <c r="A65" s="18" t="s">
        <v>177</v>
      </c>
      <c r="B65" s="18" t="s">
        <v>366</v>
      </c>
      <c r="C65" s="31" t="s">
        <v>107</v>
      </c>
      <c r="D65" s="31">
        <v>300</v>
      </c>
      <c r="E65" s="30" t="s">
        <v>3</v>
      </c>
      <c r="F65" s="32">
        <v>0</v>
      </c>
      <c r="G65" s="33"/>
      <c r="H65" s="138" t="s">
        <v>231</v>
      </c>
      <c r="I65" s="107"/>
      <c r="J65" s="88"/>
      <c r="K65" s="106" t="s">
        <v>66</v>
      </c>
      <c r="L65" s="57"/>
      <c r="M65" s="92"/>
      <c r="N65" s="93" t="s">
        <v>177</v>
      </c>
      <c r="O65" s="94">
        <v>0</v>
      </c>
      <c r="P65" s="95"/>
      <c r="Q65" s="96">
        <v>0</v>
      </c>
      <c r="R65" s="95"/>
      <c r="S65" s="96">
        <v>0</v>
      </c>
      <c r="T65" s="95"/>
      <c r="U65" s="95"/>
      <c r="V65" s="95"/>
      <c r="W65" s="95"/>
    </row>
    <row r="66" spans="1:23" x14ac:dyDescent="0.2">
      <c r="A66" s="334" t="s">
        <v>286</v>
      </c>
      <c r="B66" s="334"/>
      <c r="C66" s="21"/>
      <c r="D66" s="22">
        <v>2000</v>
      </c>
      <c r="E66" s="23"/>
      <c r="F66" s="22">
        <f>MIN(SUM(F58:F65),$D66)</f>
        <v>0</v>
      </c>
      <c r="G66" s="23"/>
      <c r="H66" s="23"/>
      <c r="I66" s="108"/>
      <c r="J66" s="88"/>
      <c r="K66" s="219"/>
      <c r="L66" s="57"/>
      <c r="M66" s="117"/>
      <c r="N66" s="117"/>
      <c r="O66" s="118">
        <f>MIN(SUM(O58:O65),$D66)</f>
        <v>0</v>
      </c>
      <c r="P66" s="119"/>
      <c r="Q66" s="120">
        <f>MIN(SUM(Q58:Q65),$D66)</f>
        <v>0</v>
      </c>
      <c r="R66" s="119"/>
      <c r="S66" s="120">
        <f>MIN(SUM(S58:S65),$D66)</f>
        <v>0</v>
      </c>
      <c r="T66" s="119"/>
      <c r="U66" s="119"/>
      <c r="V66" s="119"/>
      <c r="W66" s="119"/>
    </row>
    <row r="67" spans="1:23" ht="36" customHeight="1" x14ac:dyDescent="0.2">
      <c r="A67" s="337" t="s">
        <v>215</v>
      </c>
      <c r="B67" s="337"/>
      <c r="C67" s="337"/>
      <c r="D67" s="337"/>
      <c r="E67" s="337"/>
      <c r="F67" s="337"/>
      <c r="G67" s="338"/>
      <c r="H67" s="338"/>
      <c r="I67" s="146"/>
      <c r="J67" s="218"/>
      <c r="K67" s="220"/>
      <c r="L67" s="57"/>
      <c r="M67" s="221"/>
      <c r="N67" s="228"/>
      <c r="O67" s="228"/>
      <c r="P67" s="228"/>
      <c r="Q67" s="228"/>
      <c r="R67" s="228"/>
      <c r="S67" s="228"/>
      <c r="T67" s="228"/>
      <c r="U67" s="228"/>
      <c r="V67" s="228"/>
      <c r="W67" s="228"/>
    </row>
    <row r="68" spans="1:23" ht="19.5" customHeight="1" x14ac:dyDescent="0.2">
      <c r="A68" s="354" t="s">
        <v>207</v>
      </c>
      <c r="B68" s="354"/>
      <c r="C68" s="354"/>
      <c r="D68" s="354"/>
      <c r="E68" s="354"/>
      <c r="F68" s="354"/>
      <c r="G68" s="354"/>
      <c r="H68" s="355"/>
      <c r="I68" s="146"/>
      <c r="J68" s="88"/>
      <c r="K68" s="153"/>
      <c r="L68" s="57"/>
      <c r="M68" s="222"/>
      <c r="N68" s="229"/>
      <c r="O68" s="229"/>
      <c r="P68" s="229"/>
      <c r="Q68" s="229"/>
      <c r="R68" s="229"/>
      <c r="S68" s="229"/>
      <c r="T68" s="229"/>
      <c r="U68" s="229"/>
      <c r="V68" s="229"/>
      <c r="W68" s="229"/>
    </row>
    <row r="69" spans="1:23" ht="136.5" customHeight="1" x14ac:dyDescent="0.2">
      <c r="A69" s="18" t="s">
        <v>178</v>
      </c>
      <c r="B69" s="18" t="s">
        <v>29</v>
      </c>
      <c r="C69" s="31" t="s">
        <v>108</v>
      </c>
      <c r="D69" s="31">
        <v>400</v>
      </c>
      <c r="E69" s="30" t="s">
        <v>367</v>
      </c>
      <c r="F69" s="34">
        <v>0</v>
      </c>
      <c r="G69" s="33"/>
      <c r="H69" s="138" t="s">
        <v>232</v>
      </c>
      <c r="I69" s="107"/>
      <c r="J69" s="88"/>
      <c r="K69" s="112"/>
      <c r="L69" s="57"/>
      <c r="M69" s="121"/>
      <c r="N69" s="122" t="s">
        <v>178</v>
      </c>
      <c r="O69" s="123">
        <v>0</v>
      </c>
      <c r="P69" s="124"/>
      <c r="Q69" s="125">
        <v>0</v>
      </c>
      <c r="R69" s="124"/>
      <c r="S69" s="125">
        <v>0</v>
      </c>
      <c r="T69" s="124"/>
      <c r="U69" s="124"/>
      <c r="V69" s="124"/>
      <c r="W69" s="124"/>
    </row>
    <row r="70" spans="1:23" ht="93.75" customHeight="1" x14ac:dyDescent="0.2">
      <c r="A70" s="18" t="s">
        <v>179</v>
      </c>
      <c r="B70" s="18" t="s">
        <v>368</v>
      </c>
      <c r="C70" s="31" t="s">
        <v>97</v>
      </c>
      <c r="D70" s="31">
        <v>500</v>
      </c>
      <c r="E70" s="30" t="s">
        <v>369</v>
      </c>
      <c r="F70" s="32">
        <v>0</v>
      </c>
      <c r="G70" s="33"/>
      <c r="H70" s="138" t="s">
        <v>233</v>
      </c>
      <c r="I70" s="107"/>
      <c r="J70" s="88"/>
      <c r="K70" s="112"/>
      <c r="L70" s="57"/>
      <c r="M70" s="92"/>
      <c r="N70" s="93" t="s">
        <v>179</v>
      </c>
      <c r="O70" s="94">
        <v>0</v>
      </c>
      <c r="P70" s="95"/>
      <c r="Q70" s="96">
        <v>0</v>
      </c>
      <c r="R70" s="95"/>
      <c r="S70" s="96">
        <v>0</v>
      </c>
      <c r="T70" s="95"/>
      <c r="U70" s="95"/>
      <c r="V70" s="95"/>
      <c r="W70" s="95"/>
    </row>
    <row r="71" spans="1:23" ht="99" customHeight="1" x14ac:dyDescent="0.2">
      <c r="A71" s="18" t="s">
        <v>180</v>
      </c>
      <c r="B71" s="18" t="s">
        <v>130</v>
      </c>
      <c r="C71" s="31" t="s">
        <v>101</v>
      </c>
      <c r="D71" s="42">
        <v>500</v>
      </c>
      <c r="E71" s="27" t="s">
        <v>50</v>
      </c>
      <c r="F71" s="28">
        <v>0</v>
      </c>
      <c r="G71" s="29"/>
      <c r="H71" s="138" t="s">
        <v>234</v>
      </c>
      <c r="I71" s="107"/>
      <c r="J71" s="88"/>
      <c r="K71" s="106"/>
      <c r="L71" s="57"/>
      <c r="M71" s="92"/>
      <c r="N71" s="93" t="s">
        <v>180</v>
      </c>
      <c r="O71" s="94">
        <v>0</v>
      </c>
      <c r="P71" s="95"/>
      <c r="Q71" s="96">
        <v>0</v>
      </c>
      <c r="R71" s="95"/>
      <c r="S71" s="96">
        <v>0</v>
      </c>
      <c r="T71" s="95"/>
      <c r="U71" s="95"/>
      <c r="V71" s="95"/>
      <c r="W71" s="95"/>
    </row>
    <row r="72" spans="1:23" ht="45.75" customHeight="1" x14ac:dyDescent="0.2">
      <c r="A72" s="18" t="s">
        <v>181</v>
      </c>
      <c r="B72" s="18" t="s">
        <v>370</v>
      </c>
      <c r="C72" s="31" t="s">
        <v>372</v>
      </c>
      <c r="D72" s="31">
        <v>500</v>
      </c>
      <c r="E72" s="30" t="s">
        <v>134</v>
      </c>
      <c r="F72" s="34">
        <v>0</v>
      </c>
      <c r="G72" s="33"/>
      <c r="H72" s="138" t="s">
        <v>235</v>
      </c>
      <c r="I72" s="107"/>
      <c r="J72" s="88"/>
      <c r="K72" s="106" t="s">
        <v>334</v>
      </c>
      <c r="L72" s="57"/>
      <c r="M72" s="92"/>
      <c r="N72" s="93" t="s">
        <v>181</v>
      </c>
      <c r="O72" s="94">
        <v>0</v>
      </c>
      <c r="P72" s="95"/>
      <c r="Q72" s="96">
        <v>0</v>
      </c>
      <c r="R72" s="95"/>
      <c r="S72" s="96">
        <v>0</v>
      </c>
      <c r="T72" s="95"/>
      <c r="U72" s="95"/>
      <c r="V72" s="95"/>
      <c r="W72" s="95"/>
    </row>
    <row r="73" spans="1:23" ht="44.25" customHeight="1" x14ac:dyDescent="0.2">
      <c r="A73" s="18" t="s">
        <v>182</v>
      </c>
      <c r="B73" s="18" t="s">
        <v>371</v>
      </c>
      <c r="C73" s="31" t="s">
        <v>372</v>
      </c>
      <c r="D73" s="31">
        <v>500</v>
      </c>
      <c r="E73" s="30" t="s">
        <v>134</v>
      </c>
      <c r="F73" s="34">
        <v>0</v>
      </c>
      <c r="G73" s="33"/>
      <c r="H73" s="138" t="s">
        <v>236</v>
      </c>
      <c r="I73" s="107"/>
      <c r="J73" s="88"/>
      <c r="K73" s="106" t="s">
        <v>335</v>
      </c>
      <c r="L73" s="57"/>
      <c r="M73" s="92"/>
      <c r="N73" s="93" t="s">
        <v>182</v>
      </c>
      <c r="O73" s="94">
        <v>0</v>
      </c>
      <c r="P73" s="95"/>
      <c r="Q73" s="96">
        <v>0</v>
      </c>
      <c r="R73" s="95"/>
      <c r="S73" s="96">
        <v>0</v>
      </c>
      <c r="T73" s="95"/>
      <c r="U73" s="95"/>
      <c r="V73" s="95"/>
      <c r="W73" s="95"/>
    </row>
    <row r="74" spans="1:23" ht="150" customHeight="1" x14ac:dyDescent="0.2">
      <c r="A74" s="18" t="s">
        <v>183</v>
      </c>
      <c r="B74" s="18" t="s">
        <v>127</v>
      </c>
      <c r="C74" s="31" t="s">
        <v>109</v>
      </c>
      <c r="D74" s="31">
        <v>500</v>
      </c>
      <c r="E74" s="30" t="s">
        <v>4</v>
      </c>
      <c r="F74" s="32">
        <v>0</v>
      </c>
      <c r="G74" s="33"/>
      <c r="H74" s="138" t="s">
        <v>237</v>
      </c>
      <c r="I74" s="107"/>
      <c r="J74" s="88"/>
      <c r="K74" s="106" t="s">
        <v>336</v>
      </c>
      <c r="L74" s="57"/>
      <c r="M74" s="92"/>
      <c r="N74" s="93" t="s">
        <v>183</v>
      </c>
      <c r="O74" s="94">
        <v>0</v>
      </c>
      <c r="P74" s="95"/>
      <c r="Q74" s="96">
        <v>0</v>
      </c>
      <c r="R74" s="95"/>
      <c r="S74" s="96">
        <v>0</v>
      </c>
      <c r="T74" s="95"/>
      <c r="U74" s="95"/>
      <c r="V74" s="95"/>
      <c r="W74" s="95"/>
    </row>
    <row r="75" spans="1:23" ht="84" customHeight="1" x14ac:dyDescent="0.2">
      <c r="A75" s="18" t="s">
        <v>184</v>
      </c>
      <c r="B75" s="18" t="s">
        <v>135</v>
      </c>
      <c r="C75" s="31" t="s">
        <v>45</v>
      </c>
      <c r="D75" s="31">
        <v>500</v>
      </c>
      <c r="E75" s="30" t="s">
        <v>5</v>
      </c>
      <c r="F75" s="34">
        <v>0</v>
      </c>
      <c r="G75" s="33"/>
      <c r="H75" s="138" t="s">
        <v>238</v>
      </c>
      <c r="I75" s="107"/>
      <c r="J75" s="88"/>
      <c r="K75" s="106" t="s">
        <v>65</v>
      </c>
      <c r="L75" s="57"/>
      <c r="M75" s="92"/>
      <c r="N75" s="93" t="s">
        <v>184</v>
      </c>
      <c r="O75" s="94">
        <v>0</v>
      </c>
      <c r="P75" s="95"/>
      <c r="Q75" s="96">
        <v>0</v>
      </c>
      <c r="R75" s="95"/>
      <c r="S75" s="96">
        <v>0</v>
      </c>
      <c r="T75" s="95"/>
      <c r="U75" s="95"/>
      <c r="V75" s="95"/>
      <c r="W75" s="95"/>
    </row>
    <row r="76" spans="1:23" ht="61.5" customHeight="1" x14ac:dyDescent="0.2">
      <c r="A76" s="18" t="s">
        <v>185</v>
      </c>
      <c r="B76" s="18" t="s">
        <v>30</v>
      </c>
      <c r="C76" s="31" t="s">
        <v>110</v>
      </c>
      <c r="D76" s="31">
        <v>300</v>
      </c>
      <c r="E76" s="30" t="s">
        <v>87</v>
      </c>
      <c r="F76" s="34">
        <v>0</v>
      </c>
      <c r="G76" s="33"/>
      <c r="H76" s="138" t="s">
        <v>239</v>
      </c>
      <c r="I76" s="107"/>
      <c r="J76" s="88"/>
      <c r="K76" s="126"/>
      <c r="L76" s="57"/>
      <c r="M76" s="92"/>
      <c r="N76" s="93" t="s">
        <v>185</v>
      </c>
      <c r="O76" s="94">
        <v>0</v>
      </c>
      <c r="P76" s="95"/>
      <c r="Q76" s="96">
        <v>0</v>
      </c>
      <c r="R76" s="95"/>
      <c r="S76" s="96">
        <v>0</v>
      </c>
      <c r="T76" s="95"/>
      <c r="U76" s="95"/>
      <c r="V76" s="95"/>
      <c r="W76" s="95"/>
    </row>
    <row r="77" spans="1:23" x14ac:dyDescent="0.2">
      <c r="A77" s="334" t="s">
        <v>285</v>
      </c>
      <c r="B77" s="334"/>
      <c r="C77" s="21"/>
      <c r="D77" s="22">
        <v>1500</v>
      </c>
      <c r="E77" s="23"/>
      <c r="F77" s="22">
        <f>MIN(SUM(F69:F76),$D77)</f>
        <v>0</v>
      </c>
      <c r="G77" s="23"/>
      <c r="H77" s="23"/>
      <c r="I77" s="108"/>
      <c r="J77" s="88"/>
      <c r="K77" s="109"/>
      <c r="L77" s="57"/>
      <c r="M77" s="110"/>
      <c r="N77" s="110"/>
      <c r="O77" s="99">
        <f>MIN(SUM(O69:O76),$D77)</f>
        <v>0</v>
      </c>
      <c r="P77" s="100"/>
      <c r="Q77" s="101">
        <f>MIN(SUM(Q69:Q76),$D77)</f>
        <v>0</v>
      </c>
      <c r="R77" s="100"/>
      <c r="S77" s="101">
        <f>MIN(SUM(S69:S76),$D77)</f>
        <v>0</v>
      </c>
      <c r="T77" s="100"/>
      <c r="U77" s="100"/>
      <c r="V77" s="100"/>
      <c r="W77" s="100"/>
    </row>
    <row r="78" spans="1:23" ht="33.75" customHeight="1" x14ac:dyDescent="0.2">
      <c r="A78" s="337" t="s">
        <v>216</v>
      </c>
      <c r="B78" s="337"/>
      <c r="C78" s="337"/>
      <c r="D78" s="337"/>
      <c r="E78" s="337"/>
      <c r="F78" s="337"/>
      <c r="G78" s="338"/>
      <c r="H78" s="338"/>
      <c r="I78" s="146"/>
      <c r="J78" s="88"/>
      <c r="K78" s="147"/>
      <c r="L78" s="57"/>
      <c r="M78" s="147"/>
      <c r="N78" s="147"/>
      <c r="O78" s="147"/>
      <c r="P78" s="147"/>
      <c r="Q78" s="147"/>
      <c r="R78" s="147"/>
      <c r="S78" s="147"/>
      <c r="T78" s="147"/>
      <c r="U78" s="147"/>
      <c r="V78" s="147"/>
      <c r="W78" s="147"/>
    </row>
    <row r="79" spans="1:23" ht="79.5" customHeight="1" x14ac:dyDescent="0.2">
      <c r="A79" s="18" t="s">
        <v>186</v>
      </c>
      <c r="B79" s="18" t="s">
        <v>31</v>
      </c>
      <c r="C79" s="31" t="s">
        <v>111</v>
      </c>
      <c r="D79" s="31">
        <v>50</v>
      </c>
      <c r="E79" s="30" t="s">
        <v>58</v>
      </c>
      <c r="F79" s="35">
        <v>0</v>
      </c>
      <c r="G79" s="33"/>
      <c r="H79" s="138" t="s">
        <v>240</v>
      </c>
      <c r="I79" s="107"/>
      <c r="J79" s="88"/>
      <c r="K79" s="112"/>
      <c r="L79" s="57"/>
      <c r="M79" s="92"/>
      <c r="N79" s="93" t="s">
        <v>186</v>
      </c>
      <c r="O79" s="94">
        <v>0</v>
      </c>
      <c r="P79" s="95"/>
      <c r="Q79" s="96">
        <v>0</v>
      </c>
      <c r="R79" s="95"/>
      <c r="S79" s="96">
        <v>0</v>
      </c>
      <c r="T79" s="95"/>
      <c r="U79" s="95"/>
      <c r="V79" s="95"/>
      <c r="W79" s="95"/>
    </row>
    <row r="80" spans="1:23" ht="65.25" customHeight="1" x14ac:dyDescent="0.2">
      <c r="A80" s="18" t="s">
        <v>187</v>
      </c>
      <c r="B80" s="18" t="s">
        <v>348</v>
      </c>
      <c r="C80" s="31" t="s">
        <v>112</v>
      </c>
      <c r="D80" s="31">
        <v>75</v>
      </c>
      <c r="E80" s="30" t="s">
        <v>46</v>
      </c>
      <c r="F80" s="35">
        <v>0</v>
      </c>
      <c r="G80" s="33"/>
      <c r="H80" s="138" t="s">
        <v>241</v>
      </c>
      <c r="I80" s="107"/>
      <c r="J80" s="88"/>
      <c r="K80" s="106" t="s">
        <v>40</v>
      </c>
      <c r="L80" s="57"/>
      <c r="M80" s="92"/>
      <c r="N80" s="93" t="s">
        <v>187</v>
      </c>
      <c r="O80" s="94">
        <v>0</v>
      </c>
      <c r="P80" s="95"/>
      <c r="Q80" s="96">
        <v>0</v>
      </c>
      <c r="R80" s="95"/>
      <c r="S80" s="96">
        <v>0</v>
      </c>
      <c r="T80" s="95"/>
      <c r="U80" s="95"/>
      <c r="V80" s="95"/>
      <c r="W80" s="95"/>
    </row>
    <row r="81" spans="1:23" ht="68.25" customHeight="1" x14ac:dyDescent="0.2">
      <c r="A81" s="18" t="s">
        <v>188</v>
      </c>
      <c r="B81" s="18" t="s">
        <v>349</v>
      </c>
      <c r="C81" s="31" t="s">
        <v>112</v>
      </c>
      <c r="D81" s="31">
        <v>75</v>
      </c>
      <c r="E81" s="30" t="s">
        <v>46</v>
      </c>
      <c r="F81" s="35">
        <v>0</v>
      </c>
      <c r="G81" s="33"/>
      <c r="H81" s="138" t="s">
        <v>242</v>
      </c>
      <c r="I81" s="107"/>
      <c r="J81" s="88"/>
      <c r="K81" s="106" t="s">
        <v>64</v>
      </c>
      <c r="L81" s="57"/>
      <c r="M81" s="92"/>
      <c r="N81" s="93" t="s">
        <v>188</v>
      </c>
      <c r="O81" s="94">
        <v>0</v>
      </c>
      <c r="P81" s="95"/>
      <c r="Q81" s="96">
        <v>0</v>
      </c>
      <c r="R81" s="95"/>
      <c r="S81" s="96">
        <v>0</v>
      </c>
      <c r="T81" s="95"/>
      <c r="U81" s="95"/>
      <c r="V81" s="95"/>
      <c r="W81" s="95"/>
    </row>
    <row r="82" spans="1:23" ht="182.25" customHeight="1" x14ac:dyDescent="0.2">
      <c r="A82" s="18" t="s">
        <v>189</v>
      </c>
      <c r="B82" s="18" t="s">
        <v>13</v>
      </c>
      <c r="C82" s="31" t="s">
        <v>113</v>
      </c>
      <c r="D82" s="31">
        <v>600</v>
      </c>
      <c r="E82" s="30" t="s">
        <v>310</v>
      </c>
      <c r="F82" s="35">
        <v>0</v>
      </c>
      <c r="G82" s="33"/>
      <c r="H82" s="138" t="s">
        <v>243</v>
      </c>
      <c r="I82" s="107"/>
      <c r="J82" s="88"/>
      <c r="K82" s="106" t="s">
        <v>41</v>
      </c>
      <c r="L82" s="57"/>
      <c r="M82" s="92"/>
      <c r="N82" s="93" t="s">
        <v>189</v>
      </c>
      <c r="O82" s="94">
        <v>0</v>
      </c>
      <c r="P82" s="95"/>
      <c r="Q82" s="96">
        <v>0</v>
      </c>
      <c r="R82" s="95"/>
      <c r="S82" s="96">
        <v>0</v>
      </c>
      <c r="T82" s="95"/>
      <c r="U82" s="95"/>
      <c r="V82" s="95"/>
      <c r="W82" s="95"/>
    </row>
    <row r="83" spans="1:23" ht="62.25" customHeight="1" x14ac:dyDescent="0.2">
      <c r="A83" s="18" t="s">
        <v>190</v>
      </c>
      <c r="B83" s="18" t="s">
        <v>327</v>
      </c>
      <c r="C83" s="31" t="s">
        <v>311</v>
      </c>
      <c r="D83" s="31">
        <v>100</v>
      </c>
      <c r="E83" s="30" t="s">
        <v>136</v>
      </c>
      <c r="F83" s="35">
        <v>0</v>
      </c>
      <c r="G83" s="33"/>
      <c r="H83" s="138" t="s">
        <v>244</v>
      </c>
      <c r="I83" s="107"/>
      <c r="J83" s="88"/>
      <c r="K83" s="106" t="s">
        <v>281</v>
      </c>
      <c r="L83" s="57"/>
      <c r="M83" s="92"/>
      <c r="N83" s="93" t="s">
        <v>190</v>
      </c>
      <c r="O83" s="94"/>
      <c r="P83" s="95"/>
      <c r="Q83" s="96"/>
      <c r="R83" s="95"/>
      <c r="S83" s="96"/>
      <c r="T83" s="95"/>
      <c r="U83" s="95"/>
      <c r="V83" s="95"/>
      <c r="W83" s="95"/>
    </row>
    <row r="84" spans="1:23" ht="87" customHeight="1" x14ac:dyDescent="0.2">
      <c r="A84" s="18" t="s">
        <v>191</v>
      </c>
      <c r="B84" s="18" t="s">
        <v>326</v>
      </c>
      <c r="C84" s="31" t="s">
        <v>312</v>
      </c>
      <c r="D84" s="31">
        <v>200</v>
      </c>
      <c r="E84" s="30" t="s">
        <v>399</v>
      </c>
      <c r="F84" s="35">
        <v>0</v>
      </c>
      <c r="G84" s="33"/>
      <c r="H84" s="138" t="s">
        <v>245</v>
      </c>
      <c r="I84" s="107"/>
      <c r="J84" s="88"/>
      <c r="K84" s="91" t="s">
        <v>282</v>
      </c>
      <c r="L84" s="57"/>
      <c r="M84" s="92"/>
      <c r="N84" s="93" t="s">
        <v>191</v>
      </c>
      <c r="O84" s="94">
        <v>0</v>
      </c>
      <c r="P84" s="95"/>
      <c r="Q84" s="96">
        <v>0</v>
      </c>
      <c r="R84" s="95"/>
      <c r="S84" s="96">
        <v>0</v>
      </c>
      <c r="T84" s="95"/>
      <c r="U84" s="95"/>
      <c r="V84" s="95"/>
      <c r="W84" s="95"/>
    </row>
    <row r="85" spans="1:23" ht="140.25" x14ac:dyDescent="0.2">
      <c r="A85" s="127" t="s">
        <v>192</v>
      </c>
      <c r="B85" s="242" t="s">
        <v>427</v>
      </c>
      <c r="C85" s="242" t="s">
        <v>351</v>
      </c>
      <c r="D85" s="243">
        <v>300</v>
      </c>
      <c r="E85" s="128" t="s">
        <v>120</v>
      </c>
      <c r="F85" s="24">
        <v>0</v>
      </c>
      <c r="G85" s="20"/>
      <c r="H85" s="139" t="s">
        <v>246</v>
      </c>
      <c r="I85" s="107"/>
      <c r="J85" s="88"/>
      <c r="K85" s="106" t="s">
        <v>340</v>
      </c>
      <c r="L85" s="57"/>
      <c r="M85" s="92"/>
      <c r="N85" s="93" t="s">
        <v>192</v>
      </c>
      <c r="O85" s="94">
        <v>0</v>
      </c>
      <c r="P85" s="95"/>
      <c r="Q85" s="96">
        <v>0</v>
      </c>
      <c r="R85" s="95"/>
      <c r="S85" s="96">
        <v>0</v>
      </c>
      <c r="T85" s="95"/>
      <c r="U85" s="95"/>
      <c r="V85" s="95"/>
      <c r="W85" s="95"/>
    </row>
    <row r="86" spans="1:23" ht="78" customHeight="1" x14ac:dyDescent="0.2">
      <c r="A86" s="18" t="s">
        <v>193</v>
      </c>
      <c r="B86" s="18" t="s">
        <v>61</v>
      </c>
      <c r="C86" s="31" t="s">
        <v>114</v>
      </c>
      <c r="D86" s="31">
        <v>300</v>
      </c>
      <c r="E86" s="30" t="s">
        <v>59</v>
      </c>
      <c r="F86" s="34">
        <v>0</v>
      </c>
      <c r="G86" s="33"/>
      <c r="H86" s="138" t="s">
        <v>247</v>
      </c>
      <c r="I86" s="107"/>
      <c r="J86" s="88"/>
      <c r="K86" s="112"/>
      <c r="L86" s="57"/>
      <c r="M86" s="92"/>
      <c r="N86" s="93" t="s">
        <v>193</v>
      </c>
      <c r="O86" s="94">
        <v>0</v>
      </c>
      <c r="P86" s="95"/>
      <c r="Q86" s="96">
        <v>0</v>
      </c>
      <c r="R86" s="95"/>
      <c r="S86" s="96">
        <v>0</v>
      </c>
      <c r="T86" s="95"/>
      <c r="U86" s="95"/>
      <c r="V86" s="95"/>
      <c r="W86" s="95"/>
    </row>
    <row r="87" spans="1:23" ht="90.75" customHeight="1" x14ac:dyDescent="0.2">
      <c r="A87" s="18" t="s">
        <v>194</v>
      </c>
      <c r="B87" s="18" t="s">
        <v>32</v>
      </c>
      <c r="C87" s="31" t="s">
        <v>115</v>
      </c>
      <c r="D87" s="31">
        <v>200</v>
      </c>
      <c r="E87" s="30" t="s">
        <v>60</v>
      </c>
      <c r="F87" s="34">
        <v>0</v>
      </c>
      <c r="G87" s="33"/>
      <c r="H87" s="138" t="s">
        <v>248</v>
      </c>
      <c r="I87" s="107"/>
      <c r="J87" s="88"/>
      <c r="K87" s="106" t="s">
        <v>42</v>
      </c>
      <c r="L87" s="57"/>
      <c r="M87" s="92"/>
      <c r="N87" s="93" t="s">
        <v>194</v>
      </c>
      <c r="O87" s="94">
        <v>0</v>
      </c>
      <c r="P87" s="95"/>
      <c r="Q87" s="96">
        <v>0</v>
      </c>
      <c r="R87" s="95"/>
      <c r="S87" s="96">
        <v>0</v>
      </c>
      <c r="T87" s="95"/>
      <c r="U87" s="95"/>
      <c r="V87" s="95"/>
      <c r="W87" s="95"/>
    </row>
    <row r="88" spans="1:23" ht="72.75" customHeight="1" x14ac:dyDescent="0.2">
      <c r="A88" s="18" t="s">
        <v>195</v>
      </c>
      <c r="B88" s="18" t="s">
        <v>62</v>
      </c>
      <c r="C88" s="31" t="s">
        <v>116</v>
      </c>
      <c r="D88" s="31">
        <v>250</v>
      </c>
      <c r="E88" s="30" t="s">
        <v>63</v>
      </c>
      <c r="F88" s="32">
        <v>0</v>
      </c>
      <c r="G88" s="33"/>
      <c r="H88" s="138" t="s">
        <v>249</v>
      </c>
      <c r="I88" s="107"/>
      <c r="J88" s="88"/>
      <c r="K88" s="112"/>
      <c r="L88" s="57"/>
      <c r="M88" s="92"/>
      <c r="N88" s="93" t="s">
        <v>195</v>
      </c>
      <c r="O88" s="94">
        <v>0</v>
      </c>
      <c r="P88" s="95"/>
      <c r="Q88" s="96">
        <v>0</v>
      </c>
      <c r="R88" s="95"/>
      <c r="S88" s="96">
        <v>0</v>
      </c>
      <c r="T88" s="95"/>
      <c r="U88" s="95"/>
      <c r="V88" s="95"/>
      <c r="W88" s="95"/>
    </row>
    <row r="89" spans="1:23" ht="90.75" customHeight="1" x14ac:dyDescent="0.2">
      <c r="A89" s="129" t="s">
        <v>196</v>
      </c>
      <c r="B89" s="129" t="s">
        <v>33</v>
      </c>
      <c r="C89" s="53" t="s">
        <v>400</v>
      </c>
      <c r="D89" s="53">
        <v>300</v>
      </c>
      <c r="E89" s="130" t="s">
        <v>89</v>
      </c>
      <c r="F89" s="39">
        <v>0</v>
      </c>
      <c r="G89" s="40"/>
      <c r="H89" s="140" t="s">
        <v>250</v>
      </c>
      <c r="I89" s="209"/>
      <c r="J89" s="88"/>
      <c r="K89" s="112"/>
      <c r="L89" s="57"/>
      <c r="M89" s="92"/>
      <c r="N89" s="93" t="s">
        <v>196</v>
      </c>
      <c r="O89" s="94">
        <v>0</v>
      </c>
      <c r="P89" s="95"/>
      <c r="Q89" s="96">
        <v>0</v>
      </c>
      <c r="R89" s="95"/>
      <c r="S89" s="96">
        <v>0</v>
      </c>
      <c r="T89" s="95"/>
      <c r="U89" s="95"/>
      <c r="V89" s="95"/>
      <c r="W89" s="95"/>
    </row>
    <row r="90" spans="1:23" x14ac:dyDescent="0.2">
      <c r="A90" s="353" t="s">
        <v>283</v>
      </c>
      <c r="B90" s="353"/>
      <c r="C90" s="212"/>
      <c r="D90" s="213">
        <v>1500</v>
      </c>
      <c r="E90" s="214"/>
      <c r="F90" s="213">
        <f>MIN(SUM(F79:F89),$D90)</f>
        <v>0</v>
      </c>
      <c r="G90" s="214"/>
      <c r="H90" s="214"/>
      <c r="I90" s="210"/>
      <c r="J90" s="88"/>
      <c r="K90" s="109"/>
      <c r="L90" s="57"/>
      <c r="M90" s="110"/>
      <c r="N90" s="110"/>
      <c r="O90" s="99">
        <f>MIN(SUM(O79:O89),$D90)</f>
        <v>0</v>
      </c>
      <c r="P90" s="100"/>
      <c r="Q90" s="101">
        <f>MIN(SUM(Q79:Q89),$D90)</f>
        <v>0</v>
      </c>
      <c r="R90" s="100"/>
      <c r="S90" s="101">
        <f>MIN(SUM(S79:S89),$D90)</f>
        <v>0</v>
      </c>
      <c r="T90" s="100"/>
      <c r="U90" s="100"/>
      <c r="V90" s="100"/>
      <c r="W90" s="100"/>
    </row>
    <row r="91" spans="1:23" ht="35.25" customHeight="1" x14ac:dyDescent="0.2">
      <c r="A91" s="337" t="s">
        <v>204</v>
      </c>
      <c r="B91" s="337"/>
      <c r="C91" s="337"/>
      <c r="D91" s="337"/>
      <c r="E91" s="337"/>
      <c r="F91" s="337"/>
      <c r="G91" s="338"/>
      <c r="H91" s="338"/>
      <c r="I91" s="211"/>
      <c r="J91" s="88"/>
      <c r="K91" s="147"/>
      <c r="L91" s="57"/>
      <c r="M91" s="147"/>
      <c r="N91" s="230"/>
      <c r="O91" s="230"/>
      <c r="P91" s="230"/>
      <c r="Q91" s="230"/>
      <c r="R91" s="230"/>
      <c r="S91" s="230"/>
      <c r="T91" s="230"/>
      <c r="U91" s="230"/>
      <c r="V91" s="230"/>
      <c r="W91" s="230"/>
    </row>
    <row r="92" spans="1:23" ht="350.25" customHeight="1" x14ac:dyDescent="0.2">
      <c r="A92" s="18" t="s">
        <v>197</v>
      </c>
      <c r="B92" s="18" t="s">
        <v>401</v>
      </c>
      <c r="C92" s="31" t="s">
        <v>47</v>
      </c>
      <c r="D92" s="51"/>
      <c r="E92" s="30" t="s">
        <v>90</v>
      </c>
      <c r="F92" s="32">
        <v>0</v>
      </c>
      <c r="G92" s="33"/>
      <c r="H92" s="138" t="s">
        <v>251</v>
      </c>
      <c r="I92" s="209"/>
      <c r="J92" s="88"/>
      <c r="K92" s="112"/>
      <c r="L92" s="57"/>
      <c r="M92" s="92"/>
      <c r="N92" s="93" t="s">
        <v>197</v>
      </c>
      <c r="O92" s="94">
        <v>0</v>
      </c>
      <c r="P92" s="95"/>
      <c r="Q92" s="96">
        <v>0</v>
      </c>
      <c r="R92" s="95"/>
      <c r="S92" s="96">
        <v>0</v>
      </c>
      <c r="T92" s="95"/>
      <c r="U92" s="95"/>
      <c r="V92" s="95"/>
      <c r="W92" s="95"/>
    </row>
    <row r="93" spans="1:23" ht="67.5" customHeight="1" x14ac:dyDescent="0.2">
      <c r="A93" s="127" t="s">
        <v>198</v>
      </c>
      <c r="B93" s="127"/>
      <c r="C93" s="52"/>
      <c r="D93" s="54"/>
      <c r="E93" s="128"/>
      <c r="F93" s="19">
        <v>0</v>
      </c>
      <c r="G93" s="20"/>
      <c r="H93" s="139" t="s">
        <v>252</v>
      </c>
      <c r="I93" s="209"/>
      <c r="J93" s="88"/>
      <c r="K93" s="112"/>
      <c r="L93" s="57"/>
      <c r="M93" s="92"/>
      <c r="N93" s="93" t="s">
        <v>198</v>
      </c>
      <c r="O93" s="94">
        <v>0</v>
      </c>
      <c r="P93" s="95"/>
      <c r="Q93" s="96">
        <v>0</v>
      </c>
      <c r="R93" s="95"/>
      <c r="S93" s="96">
        <v>0</v>
      </c>
      <c r="T93" s="95"/>
      <c r="U93" s="95"/>
      <c r="V93" s="95"/>
      <c r="W93" s="95"/>
    </row>
    <row r="94" spans="1:23" ht="67.5" customHeight="1" x14ac:dyDescent="0.2">
      <c r="A94" s="127" t="s">
        <v>199</v>
      </c>
      <c r="B94" s="127"/>
      <c r="C94" s="52"/>
      <c r="D94" s="54"/>
      <c r="E94" s="128"/>
      <c r="F94" s="19">
        <v>0</v>
      </c>
      <c r="G94" s="20"/>
      <c r="H94" s="139" t="s">
        <v>253</v>
      </c>
      <c r="I94" s="209"/>
      <c r="J94" s="88"/>
      <c r="K94" s="112"/>
      <c r="L94" s="57"/>
      <c r="M94" s="92"/>
      <c r="N94" s="93" t="s">
        <v>199</v>
      </c>
      <c r="O94" s="94">
        <v>0</v>
      </c>
      <c r="P94" s="95"/>
      <c r="Q94" s="96">
        <v>0</v>
      </c>
      <c r="R94" s="95"/>
      <c r="S94" s="96">
        <v>0</v>
      </c>
      <c r="T94" s="95"/>
      <c r="U94" s="95"/>
      <c r="V94" s="95"/>
      <c r="W94" s="95"/>
    </row>
    <row r="95" spans="1:23" ht="67.5" customHeight="1" x14ac:dyDescent="0.2">
      <c r="A95" s="127" t="s">
        <v>202</v>
      </c>
      <c r="B95" s="127"/>
      <c r="C95" s="52"/>
      <c r="D95" s="54"/>
      <c r="E95" s="128"/>
      <c r="F95" s="19">
        <v>0</v>
      </c>
      <c r="G95" s="20"/>
      <c r="H95" s="139" t="s">
        <v>254</v>
      </c>
      <c r="I95" s="209"/>
      <c r="J95" s="88"/>
      <c r="K95" s="112"/>
      <c r="L95" s="57"/>
      <c r="M95" s="92"/>
      <c r="N95" s="93" t="s">
        <v>202</v>
      </c>
      <c r="O95" s="94">
        <v>0</v>
      </c>
      <c r="P95" s="95"/>
      <c r="Q95" s="96">
        <v>0</v>
      </c>
      <c r="R95" s="95"/>
      <c r="S95" s="96">
        <v>0</v>
      </c>
      <c r="T95" s="95"/>
      <c r="U95" s="95"/>
      <c r="V95" s="95"/>
      <c r="W95" s="95"/>
    </row>
    <row r="96" spans="1:23" ht="67.5" customHeight="1" x14ac:dyDescent="0.2">
      <c r="A96" s="127" t="s">
        <v>200</v>
      </c>
      <c r="B96" s="127"/>
      <c r="C96" s="52"/>
      <c r="D96" s="54"/>
      <c r="E96" s="128"/>
      <c r="F96" s="19">
        <v>0</v>
      </c>
      <c r="G96" s="20"/>
      <c r="H96" s="139" t="s">
        <v>255</v>
      </c>
      <c r="I96" s="209"/>
      <c r="J96" s="88"/>
      <c r="K96" s="112"/>
      <c r="L96" s="253"/>
      <c r="M96" s="92"/>
      <c r="N96" s="93" t="s">
        <v>200</v>
      </c>
      <c r="O96" s="94">
        <v>0</v>
      </c>
      <c r="P96" s="95"/>
      <c r="Q96" s="96">
        <v>0</v>
      </c>
      <c r="R96" s="95"/>
      <c r="S96" s="96">
        <v>0</v>
      </c>
      <c r="T96" s="95"/>
      <c r="U96" s="95"/>
      <c r="V96" s="95"/>
      <c r="W96" s="95"/>
    </row>
    <row r="97" spans="1:23" ht="67.5" customHeight="1" x14ac:dyDescent="0.2">
      <c r="A97" s="127" t="s">
        <v>201</v>
      </c>
      <c r="B97" s="127"/>
      <c r="C97" s="52"/>
      <c r="D97" s="54"/>
      <c r="E97" s="128"/>
      <c r="F97" s="19">
        <v>0</v>
      </c>
      <c r="G97" s="20"/>
      <c r="H97" s="139" t="s">
        <v>257</v>
      </c>
      <c r="I97" s="209"/>
      <c r="J97" s="88"/>
      <c r="K97" s="112"/>
      <c r="L97" s="57"/>
      <c r="M97" s="92"/>
      <c r="N97" s="93" t="s">
        <v>201</v>
      </c>
      <c r="O97" s="94">
        <v>0</v>
      </c>
      <c r="P97" s="95"/>
      <c r="Q97" s="96">
        <v>0</v>
      </c>
      <c r="R97" s="95"/>
      <c r="S97" s="96">
        <v>0</v>
      </c>
      <c r="T97" s="95"/>
      <c r="U97" s="95"/>
      <c r="V97" s="95"/>
      <c r="W97" s="95"/>
    </row>
    <row r="98" spans="1:23" ht="67.5" customHeight="1" x14ac:dyDescent="0.2">
      <c r="A98" s="127" t="s">
        <v>203</v>
      </c>
      <c r="B98" s="127"/>
      <c r="C98" s="52"/>
      <c r="D98" s="54"/>
      <c r="E98" s="128"/>
      <c r="F98" s="19">
        <v>0</v>
      </c>
      <c r="G98" s="20"/>
      <c r="H98" s="139" t="s">
        <v>256</v>
      </c>
      <c r="I98" s="209"/>
      <c r="J98" s="88"/>
      <c r="K98" s="112"/>
      <c r="L98" s="57"/>
      <c r="M98" s="92"/>
      <c r="N98" s="93" t="s">
        <v>203</v>
      </c>
      <c r="O98" s="94">
        <v>0</v>
      </c>
      <c r="P98" s="95"/>
      <c r="Q98" s="96">
        <v>0</v>
      </c>
      <c r="R98" s="95"/>
      <c r="S98" s="96">
        <v>0</v>
      </c>
      <c r="T98" s="95"/>
      <c r="U98" s="95"/>
      <c r="V98" s="95"/>
      <c r="W98" s="95"/>
    </row>
    <row r="99" spans="1:23" x14ac:dyDescent="0.2">
      <c r="A99" s="352" t="s">
        <v>284</v>
      </c>
      <c r="B99" s="352"/>
      <c r="C99" s="259"/>
      <c r="D99" s="260">
        <v>1000</v>
      </c>
      <c r="E99" s="261"/>
      <c r="F99" s="262">
        <f>MIN(SUM(F92:F98),$D99)</f>
        <v>0</v>
      </c>
      <c r="G99" s="260"/>
      <c r="H99" s="261"/>
      <c r="I99" s="263"/>
      <c r="J99" s="132"/>
      <c r="K99" s="264"/>
      <c r="L99" s="57"/>
      <c r="M99" s="110"/>
      <c r="N99" s="110"/>
      <c r="O99" s="99">
        <f>MIN(SUM(O92:O98),$D99)</f>
        <v>0</v>
      </c>
      <c r="P99" s="110"/>
      <c r="Q99" s="101">
        <f>MIN(SUM(Q92:Q98),$D99)</f>
        <v>0</v>
      </c>
      <c r="R99" s="110"/>
      <c r="S99" s="101">
        <f>MIN(SUM(S92:S98),$D99)</f>
        <v>0</v>
      </c>
      <c r="T99" s="110"/>
      <c r="U99" s="110"/>
      <c r="V99" s="110"/>
      <c r="W99" s="110"/>
    </row>
    <row r="100" spans="1:23" ht="12" customHeight="1" x14ac:dyDescent="0.2">
      <c r="A100" s="254"/>
      <c r="B100" s="253"/>
      <c r="C100" s="255"/>
      <c r="D100" s="255"/>
      <c r="E100" s="256"/>
      <c r="F100" s="257"/>
      <c r="G100" s="256"/>
      <c r="H100" s="256"/>
      <c r="I100" s="258"/>
      <c r="J100" s="258"/>
      <c r="K100" s="258"/>
      <c r="L100" s="253"/>
    </row>
  </sheetData>
  <customSheetViews>
    <customSheetView guid="{0FE07972-1F5F-438F-AA78-9F480C2C0888}" showRuler="0">
      <selection activeCell="L83" sqref="L83"/>
      <pageMargins left="0.7" right="0.7" top="0.75" bottom="0.75" header="0.3" footer="0.3"/>
      <pageSetup orientation="portrait"/>
    </customSheetView>
    <customSheetView guid="{999C66D2-D103-CF42-A5FE-2D5C3B01F0AD}" scale="75" hiddenRows="1" hiddenColumns="1">
      <selection activeCell="E2" sqref="E2:G2"/>
      <pageMargins left="0.7" right="0.7" top="0.75" bottom="0.75" header="0.3" footer="0.3"/>
      <pageSetup orientation="portrait"/>
    </customSheetView>
    <customSheetView guid="{D931C320-DFE4-48C4-ADD7-AEA860DF59A4}" scale="120" hiddenRows="1" hiddenColumns="1" showRuler="0">
      <selection activeCell="F25" sqref="F25"/>
      <pageMargins left="0.7" right="0.7" top="0.75" bottom="0.75" header="0.3" footer="0.3"/>
      <pageSetup orientation="portrait"/>
    </customSheetView>
    <customSheetView guid="{5FE59969-9C74-40BB-9BAB-5394B1F3A31A}" scale="103" hiddenRows="1" hiddenColumns="1" showRuler="0" topLeftCell="A74">
      <selection activeCell="E68" sqref="E68"/>
      <pageMargins left="0.7" right="0.7" top="0.75" bottom="0.75" header="0.3" footer="0.3"/>
      <pageSetup orientation="portrait"/>
    </customSheetView>
  </customSheetViews>
  <mergeCells count="45">
    <mergeCell ref="D12:E12"/>
    <mergeCell ref="D13:E13"/>
    <mergeCell ref="A99:B99"/>
    <mergeCell ref="A78:H78"/>
    <mergeCell ref="A90:B90"/>
    <mergeCell ref="A91:H91"/>
    <mergeCell ref="A41:B41"/>
    <mergeCell ref="A42:H42"/>
    <mergeCell ref="A48:B48"/>
    <mergeCell ref="A68:H68"/>
    <mergeCell ref="A66:B66"/>
    <mergeCell ref="A57:H57"/>
    <mergeCell ref="A49:H49"/>
    <mergeCell ref="D14:E14"/>
    <mergeCell ref="D15:E15"/>
    <mergeCell ref="O18:P18"/>
    <mergeCell ref="A77:B77"/>
    <mergeCell ref="A55:B55"/>
    <mergeCell ref="A56:H56"/>
    <mergeCell ref="A67:H67"/>
    <mergeCell ref="A17:B17"/>
    <mergeCell ref="A35:H35"/>
    <mergeCell ref="A28:H28"/>
    <mergeCell ref="A20:B20"/>
    <mergeCell ref="A27:H27"/>
    <mergeCell ref="A25:B25"/>
    <mergeCell ref="K5:K15"/>
    <mergeCell ref="A21:H21"/>
    <mergeCell ref="A34:B34"/>
    <mergeCell ref="S18:T18"/>
    <mergeCell ref="D7:E7"/>
    <mergeCell ref="M1:W2"/>
    <mergeCell ref="D4:E4"/>
    <mergeCell ref="D1:F1"/>
    <mergeCell ref="D2:F2"/>
    <mergeCell ref="D8:E8"/>
    <mergeCell ref="D11:E11"/>
    <mergeCell ref="D5:E5"/>
    <mergeCell ref="D6:E6"/>
    <mergeCell ref="D10:E10"/>
    <mergeCell ref="Q18:R18"/>
    <mergeCell ref="M18:N18"/>
    <mergeCell ref="A18:H18"/>
    <mergeCell ref="B5:B14"/>
    <mergeCell ref="D9:E9"/>
  </mergeCells>
  <phoneticPr fontId="11" type="noConversion"/>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3" sqref="A3"/>
    </sheetView>
  </sheetViews>
  <sheetFormatPr defaultColWidth="10.85546875" defaultRowHeight="12.75" x14ac:dyDescent="0.2"/>
  <cols>
    <col min="1" max="1" width="120" customWidth="1"/>
  </cols>
  <sheetData>
    <row r="1" spans="1:1" ht="72" customHeight="1" thickBot="1" x14ac:dyDescent="0.25">
      <c r="A1" s="276" t="s">
        <v>424</v>
      </c>
    </row>
    <row r="2" spans="1:1" ht="18" customHeight="1" thickBot="1" x14ac:dyDescent="0.25">
      <c r="A2" s="277" t="s">
        <v>403</v>
      </c>
    </row>
    <row r="3" spans="1:1" ht="396" customHeight="1" thickBot="1" x14ac:dyDescent="0.25">
      <c r="A3" s="277"/>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1FE1F1CE9179242AB4335ECA108ED06" ma:contentTypeVersion="5" ma:contentTypeDescription="Create a new document." ma:contentTypeScope="" ma:versionID="cf75d5c4d1c6ed97418c12c93dc3634f">
  <xsd:schema xmlns:xsd="http://www.w3.org/2001/XMLSchema" xmlns:xs="http://www.w3.org/2001/XMLSchema" xmlns:p="http://schemas.microsoft.com/office/2006/metadata/properties" xmlns:ns2="07d0ccec-aae8-4814-a6d3-0c68dd73da2d" targetNamespace="http://schemas.microsoft.com/office/2006/metadata/properties" ma:root="true" ma:fieldsID="057550b13bd468bad37cd818064b8820" ns2:_="">
    <xsd:import namespace="07d0ccec-aae8-4814-a6d3-0c68dd73da2d"/>
    <xsd:element name="properties">
      <xsd:complexType>
        <xsd:sequence>
          <xsd:element name="documentManagement">
            <xsd:complexType>
              <xsd:all>
                <xsd:element ref="ns2:incoseDistribution" minOccurs="0"/>
                <xsd:element ref="ns2:df56f4c5a0be4550856ac6bd150af184" minOccurs="0"/>
                <xsd:element ref="ns2:TaxCatchAll" minOccurs="0"/>
                <xsd:element ref="ns2:TaxCatchAllLabel" minOccurs="0"/>
                <xsd:element ref="ns2:j6f62fd0e2284e44b1906b33aa785078" minOccurs="0"/>
                <xsd:element ref="ns2:o4d603b143c54403a43a44e339fe5e1a" minOccurs="0"/>
                <xsd:element ref="ns2:fc73f2c3713f415c9afd0faf07c59adc"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0ccec-aae8-4814-a6d3-0c68dd73da2d" elementFormDefault="qualified">
    <xsd:import namespace="http://schemas.microsoft.com/office/2006/documentManagement/types"/>
    <xsd:import namespace="http://schemas.microsoft.com/office/infopath/2007/PartnerControls"/>
    <xsd:element name="incoseDistribution" ma:index="8" nillable="true" ma:displayName="Distribution" ma:default="" ma:internalName="incoseDistribution">
      <xsd:simpleType>
        <xsd:restriction base="dms:Choice">
          <xsd:enumeration value="Open For Public Distribution"/>
          <xsd:enumeration value="Internal to INCOSE Members"/>
        </xsd:restriction>
      </xsd:simpleType>
    </xsd:element>
    <xsd:element name="df56f4c5a0be4550856ac6bd150af184" ma:index="9" nillable="true" ma:taxonomy="true" ma:internalName="df56f4c5a0be4550856ac6bd150af184" ma:taxonomyFieldName="incoseChapters" ma:displayName="Chapters" ma:default="" ma:fieldId="{df56f4c5-a0be-4550-856a-c6bd150af184}" ma:sspId="08fe2f84-03a1-48cf-9e03-1bf6c33fafbe" ma:termSetId="cfb95cbd-7a79-444e-88d9-ed9ec2f185f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62e79503-1a2b-4294-a229-384a0f52ada3}" ma:internalName="TaxCatchAll" ma:showField="CatchAllData" ma:web="07d0ccec-aae8-4814-a6d3-0c68dd73da2d">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62e79503-1a2b-4294-a229-384a0f52ada3}" ma:internalName="TaxCatchAllLabel" ma:readOnly="true" ma:showField="CatchAllDataLabel" ma:web="07d0ccec-aae8-4814-a6d3-0c68dd73da2d">
      <xsd:complexType>
        <xsd:complexContent>
          <xsd:extension base="dms:MultiChoiceLookup">
            <xsd:sequence>
              <xsd:element name="Value" type="dms:Lookup" maxOccurs="unbounded" minOccurs="0" nillable="true"/>
            </xsd:sequence>
          </xsd:extension>
        </xsd:complexContent>
      </xsd:complexType>
    </xsd:element>
    <xsd:element name="j6f62fd0e2284e44b1906b33aa785078" ma:index="13" nillable="true" ma:taxonomy="true" ma:internalName="j6f62fd0e2284e44b1906b33aa785078" ma:taxonomyFieldName="incoseWorkingGroup" ma:displayName="Working Groups" ma:default="" ma:fieldId="{36f62fd0-e228-4e44-b190-6b33aa785078}" ma:sspId="08fe2f84-03a1-48cf-9e03-1bf6c33fafbe" ma:termSetId="b4545d9d-43c2-43a5-b101-c26e148252f5" ma:anchorId="00000000-0000-0000-0000-000000000000" ma:open="false" ma:isKeyword="false">
      <xsd:complexType>
        <xsd:sequence>
          <xsd:element ref="pc:Terms" minOccurs="0" maxOccurs="1"/>
        </xsd:sequence>
      </xsd:complexType>
    </xsd:element>
    <xsd:element name="o4d603b143c54403a43a44e339fe5e1a" ma:index="15" nillable="true" ma:taxonomy="true" ma:internalName="o4d603b143c54403a43a44e339fe5e1a" ma:taxonomyFieldName="incoseOrganizations" ma:displayName="Organizations" ma:default="" ma:fieldId="{84d603b1-43c5-4403-a43a-44e339fe5e1a}" ma:sspId="08fe2f84-03a1-48cf-9e03-1bf6c33fafbe" ma:termSetId="48b99640-702e-422f-a11d-aec6d871b7cd" ma:anchorId="00000000-0000-0000-0000-000000000000" ma:open="false" ma:isKeyword="false">
      <xsd:complexType>
        <xsd:sequence>
          <xsd:element ref="pc:Terms" minOccurs="0" maxOccurs="1"/>
        </xsd:sequence>
      </xsd:complexType>
    </xsd:element>
    <xsd:element name="fc73f2c3713f415c9afd0faf07c59adc" ma:index="17" nillable="true" ma:taxonomy="true" ma:internalName="fc73f2c3713f415c9afd0faf07c59adc" ma:taxonomyFieldName="INCOSEProductValue" ma:displayName="Item Value" ma:default="45;#Local|254e409e-99ce-4994-8e1c-1a49057a5299" ma:fieldId="{fc73f2c3-713f-415c-9afd-0faf07c59adc}" ma:taxonomyMulti="true" ma:sspId="08fe2f84-03a1-48cf-9e03-1bf6c33fafbe" ma:termSetId="432b97d5-a841-4537-8786-65acc6747ba1" ma:anchorId="00000000-0000-0000-0000-000000000000" ma:open="false" ma:isKeyword="false">
      <xsd:complexType>
        <xsd:sequence>
          <xsd:element ref="pc:Terms" minOccurs="0" maxOccurs="1"/>
        </xsd:sequence>
      </xsd:complexType>
    </xsd:element>
    <xsd:element name="SharedWithUsers" ma:index="1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o4d603b143c54403a43a44e339fe5e1a xmlns="07d0ccec-aae8-4814-a6d3-0c68dd73da2d">
      <Terms xmlns="http://schemas.microsoft.com/office/infopath/2007/PartnerControls"/>
    </o4d603b143c54403a43a44e339fe5e1a>
    <df56f4c5a0be4550856ac6bd150af184 xmlns="07d0ccec-aae8-4814-a6d3-0c68dd73da2d">
      <Terms xmlns="http://schemas.microsoft.com/office/infopath/2007/PartnerControls"/>
    </df56f4c5a0be4550856ac6bd150af184>
    <incoseDistribution xmlns="07d0ccec-aae8-4814-a6d3-0c68dd73da2d">Internal to INCOSE Members</incoseDistribution>
    <TaxCatchAll xmlns="07d0ccec-aae8-4814-a6d3-0c68dd73da2d">
      <Value>45</Value>
    </TaxCatchAll>
    <j6f62fd0e2284e44b1906b33aa785078 xmlns="07d0ccec-aae8-4814-a6d3-0c68dd73da2d">
      <Terms xmlns="http://schemas.microsoft.com/office/infopath/2007/PartnerControls"/>
    </j6f62fd0e2284e44b1906b33aa785078>
    <fc73f2c3713f415c9afd0faf07c59adc xmlns="07d0ccec-aae8-4814-a6d3-0c68dd73da2d">
      <Terms xmlns="http://schemas.microsoft.com/office/infopath/2007/PartnerControls">
        <TermInfo xmlns="http://schemas.microsoft.com/office/infopath/2007/PartnerControls">
          <TermName xmlns="http://schemas.microsoft.com/office/infopath/2007/PartnerControls">Local</TermName>
          <TermId xmlns="http://schemas.microsoft.com/office/infopath/2007/PartnerControls">254e409e-99ce-4994-8e1c-1a49057a5299</TermId>
        </TermInfo>
      </Terms>
    </fc73f2c3713f415c9afd0faf07c59adc>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D948394-5AD5-4611-8D7A-93FB454197C4}"/>
</file>

<file path=customXml/itemProps2.xml><?xml version="1.0" encoding="utf-8"?>
<ds:datastoreItem xmlns:ds="http://schemas.openxmlformats.org/officeDocument/2006/customXml" ds:itemID="{734C741B-01A4-4F1F-97B1-8AF1ED3055B7}"/>
</file>

<file path=customXml/itemProps3.xml><?xml version="1.0" encoding="utf-8"?>
<ds:datastoreItem xmlns:ds="http://schemas.openxmlformats.org/officeDocument/2006/customXml" ds:itemID="{35BA88BD-73C1-4960-8D4B-92D3169A5B4D}"/>
</file>

<file path=customXml/itemProps4.xml><?xml version="1.0" encoding="utf-8"?>
<ds:datastoreItem xmlns:ds="http://schemas.openxmlformats.org/officeDocument/2006/customXml" ds:itemID="{396E3BAE-3A93-44C2-A53B-0C86D8F8FB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Chapter Info &amp; Certification</vt:lpstr>
      <vt:lpstr>2018 Chapter Submission</vt:lpstr>
      <vt:lpstr>Chapter Year in Review</vt:lpstr>
    </vt:vector>
  </TitlesOfParts>
  <Manager/>
  <Company>INCOSE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Chapter Awards Spreadsheet</dc:title>
  <dc:subject/>
  <dc:creator>Tony Gigioli</dc:creator>
  <cp:keywords/>
  <dc:description/>
  <cp:lastModifiedBy>HPUser</cp:lastModifiedBy>
  <cp:lastPrinted>2010-03-01T02:19:02Z</cp:lastPrinted>
  <dcterms:created xsi:type="dcterms:W3CDTF">2005-01-30T23:27:50Z</dcterms:created>
  <dcterms:modified xsi:type="dcterms:W3CDTF">2018-06-04T13:51:37Z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Author(s)">
    <vt:lpwstr>Bob Levin</vt:lpwstr>
  </property>
  <property fmtid="{D5CDD505-2E9C-101B-9397-08002B2CF9AE}" pid="4" name="Short Description">
    <vt:lpwstr>Spreadsheet with criteria for chapter accomplishments for Bronze, Silver, and Gold Chapter Awards</vt:lpwstr>
  </property>
  <property fmtid="{D5CDD505-2E9C-101B-9397-08002B2CF9AE}" pid="5" name="Keywords0">
    <vt:lpwstr>Chapter Awards</vt:lpwstr>
  </property>
  <property fmtid="{D5CDD505-2E9C-101B-9397-08002B2CF9AE}" pid="6" name="Publication Date">
    <vt:lpwstr>2012-03-21T00:00:00Z</vt:lpwstr>
  </property>
  <property fmtid="{D5CDD505-2E9C-101B-9397-08002B2CF9AE}" pid="7" name="Descriptive Title">
    <vt:lpwstr>2013 Chapter Awards Spreadsheet</vt:lpwstr>
  </property>
  <property fmtid="{D5CDD505-2E9C-101B-9397-08002B2CF9AE}" pid="8" name="ContentTypeId">
    <vt:lpwstr>0x01010081FE1F1CE9179242AB4335ECA108ED06</vt:lpwstr>
  </property>
  <property fmtid="{D5CDD505-2E9C-101B-9397-08002B2CF9AE}" pid="9" name="incoseWorkingGroup">
    <vt:lpwstr/>
  </property>
  <property fmtid="{D5CDD505-2E9C-101B-9397-08002B2CF9AE}" pid="10" name="incoseOrganizations">
    <vt:lpwstr/>
  </property>
  <property fmtid="{D5CDD505-2E9C-101B-9397-08002B2CF9AE}" pid="11" name="incoseChapters">
    <vt:lpwstr/>
  </property>
  <property fmtid="{D5CDD505-2E9C-101B-9397-08002B2CF9AE}" pid="12" name="INCOSEProductValue">
    <vt:lpwstr>45;#Local|254e409e-99ce-4994-8e1c-1a49057a5299</vt:lpwstr>
  </property>
</Properties>
</file>